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activeTab="3"/>
  </bookViews>
  <sheets>
    <sheet name="Sheet2" sheetId="1" r:id="rId1"/>
    <sheet name="Sheet1" sheetId="2" r:id="rId2"/>
    <sheet name="Sheet3" sheetId="3" r:id="rId3"/>
    <sheet name="Sheet5" sheetId="4" r:id="rId4"/>
  </sheets>
  <definedNames>
    <definedName name="_xlnm._FilterDatabase" localSheetId="1" hidden="1">Sheet1!$A$2:$Q$47</definedName>
    <definedName name="_xlnm.Print_Titles" localSheetId="3">Sheet5!$1:$3</definedName>
  </definedNames>
  <calcPr calcId="144525" concurrentCalc="0"/>
  <pivotCaches>
    <pivotCache cacheId="0" r:id="rId5"/>
  </pivotCaches>
</workbook>
</file>

<file path=xl/sharedStrings.xml><?xml version="1.0" encoding="utf-8"?>
<sst xmlns="http://schemas.openxmlformats.org/spreadsheetml/2006/main" count="76">
  <si>
    <t>所在单位名称</t>
  </si>
  <si>
    <t>计数项:所在单位名称</t>
  </si>
  <si>
    <t>安徽财经大学</t>
  </si>
  <si>
    <t>安徽大学</t>
  </si>
  <si>
    <t>安徽工业大学</t>
  </si>
  <si>
    <t>安徽科技学院</t>
  </si>
  <si>
    <t>安徽理工大学</t>
  </si>
  <si>
    <t>安徽农业大学</t>
  </si>
  <si>
    <t>安徽师范大学</t>
  </si>
  <si>
    <t>安徽新华学院</t>
  </si>
  <si>
    <t>安徽医科大学</t>
  </si>
  <si>
    <t>安徽中医药大学</t>
  </si>
  <si>
    <t>滁州学院</t>
  </si>
  <si>
    <t>合肥师范学院</t>
  </si>
  <si>
    <t>合肥学院</t>
  </si>
  <si>
    <t>黄山学院</t>
  </si>
  <si>
    <t>铜陵学院</t>
  </si>
  <si>
    <t>皖西学院</t>
  </si>
  <si>
    <t>宿州学院</t>
  </si>
  <si>
    <t>总计</t>
  </si>
  <si>
    <t>2020年推荐国家和省级一流本科专业建设点限额表</t>
  </si>
  <si>
    <t>序号</t>
  </si>
  <si>
    <t>学校名称</t>
  </si>
  <si>
    <t>现有专业点数</t>
  </si>
  <si>
    <t>博士、硕士立项单位（博士/硕士）</t>
  </si>
  <si>
    <t>（博士/硕士）系数1/3</t>
  </si>
  <si>
    <t>高水平大学（是/否）</t>
  </si>
  <si>
    <t>高水平大学
系数1/3</t>
  </si>
  <si>
    <t>2019年国家级一流专业点数</t>
  </si>
  <si>
    <t>2019年国家级一流专业点数
系数1/3</t>
  </si>
  <si>
    <t>总系数</t>
  </si>
  <si>
    <t>2019年省级一流专业点数</t>
  </si>
  <si>
    <t>2020年推荐国家级专业点奖励指标（90）</t>
  </si>
  <si>
    <t>2020年推荐国家级专业点限额(253)</t>
  </si>
  <si>
    <t>2020年推荐国家级专业点限额(343)</t>
  </si>
  <si>
    <t>2020年省级推荐限额（90）</t>
  </si>
  <si>
    <t>2020年省级推荐限额（60）</t>
  </si>
  <si>
    <t>2020年省级推荐限额（240）</t>
  </si>
  <si>
    <t>博士</t>
  </si>
  <si>
    <t>是</t>
  </si>
  <si>
    <t>硕士</t>
  </si>
  <si>
    <t>淮北师范大学</t>
  </si>
  <si>
    <t>否</t>
  </si>
  <si>
    <t>安徽工程大学</t>
  </si>
  <si>
    <t>蚌埠医学院</t>
  </si>
  <si>
    <t>皖南医学院</t>
  </si>
  <si>
    <t>阜阳师范大学</t>
  </si>
  <si>
    <t>安庆师范大学</t>
  </si>
  <si>
    <t>安徽建筑大学</t>
  </si>
  <si>
    <t>淮南师范学院</t>
  </si>
  <si>
    <t>巢湖学院</t>
  </si>
  <si>
    <t>蚌埠学院</t>
  </si>
  <si>
    <t>池州学院</t>
  </si>
  <si>
    <t>亳州学院</t>
  </si>
  <si>
    <t>安徽三联学院</t>
  </si>
  <si>
    <t>安徽文达信息工程学院</t>
  </si>
  <si>
    <t>安徽外国语学院</t>
  </si>
  <si>
    <t>安徽信息工程学院</t>
  </si>
  <si>
    <t>皖江工学院</t>
  </si>
  <si>
    <t>安徽艺术学院</t>
  </si>
  <si>
    <t>安徽大学江淮学院</t>
  </si>
  <si>
    <t>安徽师范大学皖江学院</t>
  </si>
  <si>
    <t>安徽农业大学经济技术学院</t>
  </si>
  <si>
    <t>安徽医科大学临床医学院</t>
  </si>
  <si>
    <t>马鞍山学院</t>
  </si>
  <si>
    <t>蚌埠工商学院</t>
  </si>
  <si>
    <t>淮北师范大学信息学院</t>
  </si>
  <si>
    <t>安徽建筑大学城市建设学院</t>
  </si>
  <si>
    <t>阜阳师范大学信息工程学院</t>
  </si>
  <si>
    <t>总数</t>
  </si>
  <si>
    <t>2020年国家级一流本科专业点推荐限额(343)</t>
  </si>
  <si>
    <t>2020年省级一流专业点推荐限额
（242）</t>
  </si>
  <si>
    <t>奖励指标（90）</t>
  </si>
  <si>
    <t>2019年省级一流专业点(253)</t>
  </si>
  <si>
    <t>小计</t>
  </si>
  <si>
    <t>2020年省级推荐限额（152）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</si>
</sst>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/?"/>
    <numFmt numFmtId="177" formatCode="0.00_ "/>
    <numFmt numFmtId="178" formatCode="0_ "/>
  </numFmts>
  <fonts count="29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2"/>
      <color theme="1"/>
      <name val="方正黑体_GBK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7" fontId="0" fillId="3" borderId="1" xfId="0" applyNumberFormat="1" applyFill="1" applyBorder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78" fontId="0" fillId="4" borderId="1" xfId="0" applyNumberForma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蒋正飞" refreshedDate="44114.4791087963" recordCount="17">
  <cacheSource type="worksheet">
    <worksheetSource ref="A1:A1" sheet="Sheet2"/>
  </cacheSource>
  <cacheFields count="1">
    <cacheField name="所在单位名称">
      <sharedItems count="17">
        <s v="安徽大学"/>
        <s v="安徽师范大学"/>
        <s v="安徽医科大学"/>
        <s v="安徽农业大学"/>
        <s v="安徽工业大学"/>
        <s v="安徽理工大学"/>
        <s v="安徽财经大学"/>
        <s v="安徽中医药大学"/>
        <s v="安徽科技学院"/>
        <s v="合肥师范学院"/>
        <s v="皖西学院"/>
        <s v="合肥学院"/>
        <s v="黄山学院"/>
        <s v="滁州学院"/>
        <s v="宿州学院"/>
        <s v="铜陵学院"/>
        <s v="安徽新华学院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dataPosition="0" autoFormatId="1" applyNumberFormats="0" applyBorderFormats="0" applyFontFormats="0" applyPatternFormats="0" applyAlignmentFormats="0" applyWidthHeightFormats="1" dataCaption="值" useAutoFormatting="1" compact="0" compactData="0" gridDropZones="1">
  <location ref="A3:B22" firstHeaderRow="2" firstDataRow="2" firstDataCol="1"/>
  <pivotFields count="1">
    <pivotField axis="axisRow" dataField="1" compact="0" showAll="0">
      <items count="18">
        <item x="6"/>
        <item x="0"/>
        <item x="4"/>
        <item x="8"/>
        <item x="5"/>
        <item x="3"/>
        <item x="1"/>
        <item x="16"/>
        <item x="2"/>
        <item x="7"/>
        <item x="13"/>
        <item x="9"/>
        <item x="11"/>
        <item x="12"/>
        <item x="15"/>
        <item x="10"/>
        <item x="14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计数项:所在单位名称" fld="0" subtotal="count" baseField="0" baseItem="0"/>
  </dataFields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B21"/>
  <sheetViews>
    <sheetView workbookViewId="0">
      <selection activeCell="A3" sqref="A3"/>
    </sheetView>
  </sheetViews>
  <sheetFormatPr defaultColWidth="9" defaultRowHeight="13.5" outlineLevelCol="1"/>
  <cols>
    <col min="1" max="1" width="15"/>
    <col min="2" max="2" width="20.25"/>
  </cols>
  <sheetData>
    <row r="3" spans="1:2">
      <c r="A3" s="45" t="s">
        <v>0</v>
      </c>
      <c r="B3" s="46" t="s">
        <v>1</v>
      </c>
    </row>
    <row r="4" spans="1:2">
      <c r="A4" s="45" t="s">
        <v>2</v>
      </c>
      <c r="B4" s="46">
        <v>1</v>
      </c>
    </row>
    <row r="5" spans="1:2">
      <c r="A5" s="47" t="s">
        <v>3</v>
      </c>
      <c r="B5" s="48">
        <v>1</v>
      </c>
    </row>
    <row r="6" spans="1:2">
      <c r="A6" s="47" t="s">
        <v>4</v>
      </c>
      <c r="B6" s="48">
        <v>1</v>
      </c>
    </row>
    <row r="7" spans="1:2">
      <c r="A7" s="47" t="s">
        <v>5</v>
      </c>
      <c r="B7" s="48">
        <v>1</v>
      </c>
    </row>
    <row r="8" spans="1:2">
      <c r="A8" s="47" t="s">
        <v>6</v>
      </c>
      <c r="B8" s="48">
        <v>1</v>
      </c>
    </row>
    <row r="9" spans="1:2">
      <c r="A9" s="47" t="s">
        <v>7</v>
      </c>
      <c r="B9" s="48">
        <v>1</v>
      </c>
    </row>
    <row r="10" spans="1:2">
      <c r="A10" s="47" t="s">
        <v>8</v>
      </c>
      <c r="B10" s="48">
        <v>1</v>
      </c>
    </row>
    <row r="11" spans="1:2">
      <c r="A11" s="47" t="s">
        <v>9</v>
      </c>
      <c r="B11" s="48">
        <v>1</v>
      </c>
    </row>
    <row r="12" spans="1:2">
      <c r="A12" s="47" t="s">
        <v>10</v>
      </c>
      <c r="B12" s="48">
        <v>1</v>
      </c>
    </row>
    <row r="13" spans="1:2">
      <c r="A13" s="47" t="s">
        <v>11</v>
      </c>
      <c r="B13" s="48">
        <v>1</v>
      </c>
    </row>
    <row r="14" spans="1:2">
      <c r="A14" s="47" t="s">
        <v>12</v>
      </c>
      <c r="B14" s="48">
        <v>1</v>
      </c>
    </row>
    <row r="15" spans="1:2">
      <c r="A15" s="47" t="s">
        <v>13</v>
      </c>
      <c r="B15" s="48">
        <v>1</v>
      </c>
    </row>
    <row r="16" spans="1:2">
      <c r="A16" s="47" t="s">
        <v>14</v>
      </c>
      <c r="B16" s="48">
        <v>1</v>
      </c>
    </row>
    <row r="17" spans="1:2">
      <c r="A17" s="47" t="s">
        <v>15</v>
      </c>
      <c r="B17" s="48">
        <v>1</v>
      </c>
    </row>
    <row r="18" spans="1:2">
      <c r="A18" s="47" t="s">
        <v>16</v>
      </c>
      <c r="B18" s="48">
        <v>1</v>
      </c>
    </row>
    <row r="19" spans="1:2">
      <c r="A19" s="47" t="s">
        <v>17</v>
      </c>
      <c r="B19" s="48">
        <v>1</v>
      </c>
    </row>
    <row r="20" spans="1:2">
      <c r="A20" s="47" t="s">
        <v>18</v>
      </c>
      <c r="B20" s="48">
        <v>1</v>
      </c>
    </row>
    <row r="21" spans="1:2">
      <c r="A21" s="49" t="s">
        <v>19</v>
      </c>
      <c r="B21" s="50">
        <v>17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7"/>
  <sheetViews>
    <sheetView workbookViewId="0">
      <selection activeCell="A1" sqref="$A1:$XFD1048576"/>
    </sheetView>
  </sheetViews>
  <sheetFormatPr defaultColWidth="9" defaultRowHeight="13.5"/>
  <cols>
    <col min="1" max="1" width="5.25" customWidth="1"/>
    <col min="2" max="2" width="10.875" style="3" customWidth="1"/>
    <col min="3" max="3" width="6" customWidth="1"/>
    <col min="4" max="4" width="8.625" customWidth="1"/>
    <col min="5" max="5" width="8.125" customWidth="1"/>
    <col min="6" max="6" width="7.25" customWidth="1"/>
    <col min="7" max="7" width="6.375" customWidth="1"/>
    <col min="8" max="8" width="6.625" style="4" customWidth="1"/>
    <col min="9" max="9" width="10.125" style="4" customWidth="1"/>
    <col min="10" max="10" width="5.625" style="4" customWidth="1"/>
    <col min="11" max="11" width="7.625" style="4" customWidth="1"/>
    <col min="12" max="12" width="9.125" customWidth="1"/>
    <col min="13" max="13" width="9" customWidth="1"/>
    <col min="14" max="14" width="9" style="3" customWidth="1"/>
    <col min="15" max="16" width="7.125" customWidth="1"/>
    <col min="17" max="17" width="7.625" style="3" customWidth="1"/>
  </cols>
  <sheetData>
    <row r="1" ht="24" customHeight="1" spans="1:17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68" customHeight="1" spans="1:17">
      <c r="A2" s="21" t="s">
        <v>21</v>
      </c>
      <c r="B2" s="22" t="s">
        <v>22</v>
      </c>
      <c r="C2" s="21" t="s">
        <v>23</v>
      </c>
      <c r="D2" s="21" t="s">
        <v>24</v>
      </c>
      <c r="E2" s="23" t="s">
        <v>25</v>
      </c>
      <c r="F2" s="21" t="s">
        <v>26</v>
      </c>
      <c r="G2" s="23" t="s">
        <v>27</v>
      </c>
      <c r="H2" s="21" t="s">
        <v>28</v>
      </c>
      <c r="I2" s="23" t="s">
        <v>29</v>
      </c>
      <c r="J2" s="34" t="s">
        <v>30</v>
      </c>
      <c r="K2" s="21" t="s">
        <v>31</v>
      </c>
      <c r="L2" s="35" t="s">
        <v>32</v>
      </c>
      <c r="M2" s="35" t="s">
        <v>33</v>
      </c>
      <c r="N2" s="36" t="s">
        <v>34</v>
      </c>
      <c r="O2" s="35" t="s">
        <v>35</v>
      </c>
      <c r="P2" s="35" t="s">
        <v>36</v>
      </c>
      <c r="Q2" s="36" t="s">
        <v>37</v>
      </c>
    </row>
    <row r="3" s="1" customFormat="1" ht="25" customHeight="1" spans="1:17">
      <c r="A3" s="12">
        <v>1</v>
      </c>
      <c r="B3" s="13" t="s">
        <v>3</v>
      </c>
      <c r="C3" s="12">
        <v>101</v>
      </c>
      <c r="D3" s="24" t="s">
        <v>38</v>
      </c>
      <c r="E3" s="25">
        <v>0.333333333333333</v>
      </c>
      <c r="F3" s="24" t="s">
        <v>39</v>
      </c>
      <c r="G3" s="25">
        <v>0.333333333333333</v>
      </c>
      <c r="H3" s="14">
        <v>22</v>
      </c>
      <c r="I3" s="25">
        <v>0.333333333333333</v>
      </c>
      <c r="J3" s="37">
        <f>E3+G3+I3</f>
        <v>1</v>
      </c>
      <c r="K3" s="14">
        <v>5</v>
      </c>
      <c r="L3" s="14">
        <v>22</v>
      </c>
      <c r="M3" s="14">
        <v>5</v>
      </c>
      <c r="N3" s="38">
        <f>L3+M3</f>
        <v>27</v>
      </c>
      <c r="O3" s="18">
        <f>90*J3/17</f>
        <v>5.29411764705882</v>
      </c>
      <c r="P3" s="18">
        <v>0</v>
      </c>
      <c r="Q3" s="44">
        <f>L3+O3+P3</f>
        <v>27.2941176470588</v>
      </c>
    </row>
    <row r="4" s="1" customFormat="1" ht="25" customHeight="1" spans="1:17">
      <c r="A4" s="12">
        <v>2</v>
      </c>
      <c r="B4" s="13" t="s">
        <v>8</v>
      </c>
      <c r="C4" s="12">
        <v>111</v>
      </c>
      <c r="D4" s="24" t="s">
        <v>38</v>
      </c>
      <c r="E4" s="25">
        <v>0.333333333333333</v>
      </c>
      <c r="F4" s="24" t="s">
        <v>39</v>
      </c>
      <c r="G4" s="25">
        <v>0.333333333333333</v>
      </c>
      <c r="H4" s="14">
        <v>14</v>
      </c>
      <c r="I4" s="25">
        <v>0.333333333333333</v>
      </c>
      <c r="J4" s="37">
        <f t="shared" ref="J4:J46" si="0">E4+G4+I4</f>
        <v>1</v>
      </c>
      <c r="K4" s="14">
        <v>11</v>
      </c>
      <c r="L4" s="14">
        <v>14</v>
      </c>
      <c r="M4" s="14">
        <v>11</v>
      </c>
      <c r="N4" s="38">
        <f t="shared" ref="N4:N47" si="1">L4+M4</f>
        <v>25</v>
      </c>
      <c r="O4" s="18">
        <f t="shared" ref="O4:O47" si="2">90*J4/17</f>
        <v>5.29411764705882</v>
      </c>
      <c r="P4" s="18">
        <v>0</v>
      </c>
      <c r="Q4" s="44">
        <f t="shared" ref="Q4:Q47" si="3">L4+O4+P4</f>
        <v>19.2941176470588</v>
      </c>
    </row>
    <row r="5" s="1" customFormat="1" ht="25" customHeight="1" spans="1:17">
      <c r="A5" s="12">
        <v>3</v>
      </c>
      <c r="B5" s="13" t="s">
        <v>7</v>
      </c>
      <c r="C5" s="12">
        <v>85</v>
      </c>
      <c r="D5" s="24" t="s">
        <v>38</v>
      </c>
      <c r="E5" s="25">
        <v>0.333333333333333</v>
      </c>
      <c r="F5" s="24" t="s">
        <v>39</v>
      </c>
      <c r="G5" s="25">
        <v>0.333333333333333</v>
      </c>
      <c r="H5" s="14">
        <v>4</v>
      </c>
      <c r="I5" s="25">
        <v>0.333333333333333</v>
      </c>
      <c r="J5" s="37">
        <f t="shared" si="0"/>
        <v>1</v>
      </c>
      <c r="K5" s="14">
        <v>13</v>
      </c>
      <c r="L5" s="14">
        <v>4</v>
      </c>
      <c r="M5" s="14">
        <v>13</v>
      </c>
      <c r="N5" s="38">
        <f t="shared" si="1"/>
        <v>17</v>
      </c>
      <c r="O5" s="18">
        <f t="shared" si="2"/>
        <v>5.29411764705882</v>
      </c>
      <c r="P5" s="18">
        <v>0</v>
      </c>
      <c r="Q5" s="44">
        <f t="shared" si="3"/>
        <v>9.29411764705882</v>
      </c>
    </row>
    <row r="6" s="1" customFormat="1" ht="25" customHeight="1" spans="1:17">
      <c r="A6" s="12">
        <v>4</v>
      </c>
      <c r="B6" s="13" t="s">
        <v>10</v>
      </c>
      <c r="C6" s="12">
        <v>34</v>
      </c>
      <c r="D6" s="24" t="s">
        <v>38</v>
      </c>
      <c r="E6" s="25">
        <v>0.333333333333333</v>
      </c>
      <c r="F6" s="24" t="s">
        <v>39</v>
      </c>
      <c r="G6" s="25">
        <v>0.333333333333333</v>
      </c>
      <c r="H6" s="14">
        <v>5</v>
      </c>
      <c r="I6" s="25">
        <v>0.333333333333333</v>
      </c>
      <c r="J6" s="37">
        <f t="shared" si="0"/>
        <v>1</v>
      </c>
      <c r="K6" s="14">
        <v>7</v>
      </c>
      <c r="L6" s="14">
        <v>5</v>
      </c>
      <c r="M6" s="14">
        <v>7</v>
      </c>
      <c r="N6" s="38">
        <f t="shared" si="1"/>
        <v>12</v>
      </c>
      <c r="O6" s="18">
        <f t="shared" si="2"/>
        <v>5.29411764705882</v>
      </c>
      <c r="P6" s="18">
        <v>0</v>
      </c>
      <c r="Q6" s="44">
        <f t="shared" si="3"/>
        <v>10.2941176470588</v>
      </c>
    </row>
    <row r="7" s="1" customFormat="1" ht="25" customHeight="1" spans="1:17">
      <c r="A7" s="12">
        <v>5</v>
      </c>
      <c r="B7" s="13" t="s">
        <v>4</v>
      </c>
      <c r="C7" s="12">
        <v>85</v>
      </c>
      <c r="D7" s="24" t="s">
        <v>38</v>
      </c>
      <c r="E7" s="25">
        <v>0.333333333333333</v>
      </c>
      <c r="F7" s="24" t="s">
        <v>39</v>
      </c>
      <c r="G7" s="25">
        <v>0.333333333333333</v>
      </c>
      <c r="H7" s="14">
        <v>7</v>
      </c>
      <c r="I7" s="25">
        <v>0.333333333333333</v>
      </c>
      <c r="J7" s="37">
        <f t="shared" si="0"/>
        <v>1</v>
      </c>
      <c r="K7" s="14">
        <v>16</v>
      </c>
      <c r="L7" s="14">
        <v>7</v>
      </c>
      <c r="M7" s="14">
        <v>16</v>
      </c>
      <c r="N7" s="38">
        <f t="shared" si="1"/>
        <v>23</v>
      </c>
      <c r="O7" s="18">
        <f t="shared" si="2"/>
        <v>5.29411764705882</v>
      </c>
      <c r="P7" s="18">
        <v>0</v>
      </c>
      <c r="Q7" s="44">
        <f t="shared" si="3"/>
        <v>12.2941176470588</v>
      </c>
    </row>
    <row r="8" s="1" customFormat="1" ht="25" customHeight="1" spans="1:17">
      <c r="A8" s="12">
        <v>6</v>
      </c>
      <c r="B8" s="13" t="s">
        <v>6</v>
      </c>
      <c r="C8" s="12">
        <v>80</v>
      </c>
      <c r="D8" s="24" t="s">
        <v>38</v>
      </c>
      <c r="E8" s="25">
        <v>0.333333333333333</v>
      </c>
      <c r="F8" s="24" t="s">
        <v>39</v>
      </c>
      <c r="G8" s="25">
        <v>0.333333333333333</v>
      </c>
      <c r="H8" s="14">
        <v>3</v>
      </c>
      <c r="I8" s="25">
        <v>0.333333333333333</v>
      </c>
      <c r="J8" s="37">
        <f t="shared" si="0"/>
        <v>1</v>
      </c>
      <c r="K8" s="14">
        <v>15</v>
      </c>
      <c r="L8" s="14">
        <v>3</v>
      </c>
      <c r="M8" s="14">
        <v>15</v>
      </c>
      <c r="N8" s="38">
        <f t="shared" si="1"/>
        <v>18</v>
      </c>
      <c r="O8" s="18">
        <f t="shared" si="2"/>
        <v>5.29411764705882</v>
      </c>
      <c r="P8" s="18">
        <v>0</v>
      </c>
      <c r="Q8" s="44">
        <f t="shared" si="3"/>
        <v>8.29411764705882</v>
      </c>
    </row>
    <row r="9" s="1" customFormat="1" ht="25" customHeight="1" spans="1:17">
      <c r="A9" s="12">
        <v>7</v>
      </c>
      <c r="B9" s="13" t="s">
        <v>2</v>
      </c>
      <c r="C9" s="12">
        <v>70</v>
      </c>
      <c r="D9" s="24" t="s">
        <v>40</v>
      </c>
      <c r="E9" s="25">
        <v>0.333333333333333</v>
      </c>
      <c r="F9" s="24" t="s">
        <v>39</v>
      </c>
      <c r="G9" s="25">
        <v>0.333333333333333</v>
      </c>
      <c r="H9" s="14">
        <v>10</v>
      </c>
      <c r="I9" s="25">
        <v>0.333333333333333</v>
      </c>
      <c r="J9" s="37">
        <f t="shared" si="0"/>
        <v>1</v>
      </c>
      <c r="K9" s="14">
        <v>6</v>
      </c>
      <c r="L9" s="14">
        <v>10</v>
      </c>
      <c r="M9" s="14">
        <v>6</v>
      </c>
      <c r="N9" s="38">
        <f t="shared" si="1"/>
        <v>16</v>
      </c>
      <c r="O9" s="18">
        <f t="shared" si="2"/>
        <v>5.29411764705882</v>
      </c>
      <c r="P9" s="18">
        <v>0</v>
      </c>
      <c r="Q9" s="44">
        <f t="shared" si="3"/>
        <v>15.2941176470588</v>
      </c>
    </row>
    <row r="10" s="1" customFormat="1" ht="25" customHeight="1" spans="1:17">
      <c r="A10" s="12">
        <v>8</v>
      </c>
      <c r="B10" s="13" t="s">
        <v>41</v>
      </c>
      <c r="C10" s="12">
        <v>87</v>
      </c>
      <c r="D10" s="24" t="s">
        <v>40</v>
      </c>
      <c r="E10" s="25">
        <v>0.333333333333333</v>
      </c>
      <c r="F10" s="24" t="s">
        <v>42</v>
      </c>
      <c r="G10" s="25"/>
      <c r="H10" s="14">
        <v>1</v>
      </c>
      <c r="I10" s="25">
        <v>0.333333333333333</v>
      </c>
      <c r="J10" s="37">
        <f t="shared" si="0"/>
        <v>0.666666666666667</v>
      </c>
      <c r="K10" s="14">
        <v>10</v>
      </c>
      <c r="L10" s="14">
        <v>1</v>
      </c>
      <c r="M10" s="14">
        <v>10</v>
      </c>
      <c r="N10" s="38">
        <f t="shared" si="1"/>
        <v>11</v>
      </c>
      <c r="O10" s="18">
        <f t="shared" si="2"/>
        <v>3.52941176470588</v>
      </c>
      <c r="P10" s="18">
        <v>0</v>
      </c>
      <c r="Q10" s="44">
        <f t="shared" si="3"/>
        <v>4.52941176470588</v>
      </c>
    </row>
    <row r="11" s="1" customFormat="1" ht="25" customHeight="1" spans="1:17">
      <c r="A11" s="12">
        <v>9</v>
      </c>
      <c r="B11" s="13" t="s">
        <v>43</v>
      </c>
      <c r="C11" s="12">
        <v>75</v>
      </c>
      <c r="D11" s="24" t="s">
        <v>40</v>
      </c>
      <c r="E11" s="25">
        <v>0.333333333333333</v>
      </c>
      <c r="F11" s="24" t="s">
        <v>42</v>
      </c>
      <c r="G11" s="25"/>
      <c r="H11" s="14">
        <v>2</v>
      </c>
      <c r="I11" s="25">
        <v>0.333333333333333</v>
      </c>
      <c r="J11" s="37">
        <f t="shared" si="0"/>
        <v>0.666666666666667</v>
      </c>
      <c r="K11" s="14">
        <v>14</v>
      </c>
      <c r="L11" s="14">
        <v>2</v>
      </c>
      <c r="M11" s="14">
        <v>14</v>
      </c>
      <c r="N11" s="38">
        <f t="shared" si="1"/>
        <v>16</v>
      </c>
      <c r="O11" s="18">
        <f t="shared" si="2"/>
        <v>3.52941176470588</v>
      </c>
      <c r="P11" s="18">
        <v>0</v>
      </c>
      <c r="Q11" s="44">
        <f t="shared" si="3"/>
        <v>5.52941176470588</v>
      </c>
    </row>
    <row r="12" s="1" customFormat="1" ht="25" customHeight="1" spans="1:17">
      <c r="A12" s="12">
        <v>10</v>
      </c>
      <c r="B12" s="13" t="s">
        <v>11</v>
      </c>
      <c r="C12" s="12">
        <v>27</v>
      </c>
      <c r="D12" s="24" t="s">
        <v>38</v>
      </c>
      <c r="E12" s="25">
        <v>0.333333333333333</v>
      </c>
      <c r="F12" s="24" t="s">
        <v>39</v>
      </c>
      <c r="G12" s="25">
        <v>0.333333333333333</v>
      </c>
      <c r="H12" s="14">
        <v>2</v>
      </c>
      <c r="I12" s="25">
        <v>0.333333333333333</v>
      </c>
      <c r="J12" s="37">
        <f t="shared" si="0"/>
        <v>1</v>
      </c>
      <c r="K12" s="14">
        <v>5</v>
      </c>
      <c r="L12" s="14">
        <v>2</v>
      </c>
      <c r="M12" s="14">
        <v>5</v>
      </c>
      <c r="N12" s="38">
        <f t="shared" si="1"/>
        <v>7</v>
      </c>
      <c r="O12" s="18">
        <f t="shared" si="2"/>
        <v>5.29411764705882</v>
      </c>
      <c r="P12" s="18">
        <v>0</v>
      </c>
      <c r="Q12" s="44">
        <f t="shared" si="3"/>
        <v>7.29411764705882</v>
      </c>
    </row>
    <row r="13" s="1" customFormat="1" ht="25" customHeight="1" spans="1:17">
      <c r="A13" s="12">
        <v>11</v>
      </c>
      <c r="B13" s="13" t="s">
        <v>44</v>
      </c>
      <c r="C13" s="12">
        <v>27</v>
      </c>
      <c r="D13" s="24" t="s">
        <v>40</v>
      </c>
      <c r="E13" s="25">
        <v>0.333333333333333</v>
      </c>
      <c r="F13" s="24" t="s">
        <v>42</v>
      </c>
      <c r="G13" s="25"/>
      <c r="H13" s="14">
        <v>2</v>
      </c>
      <c r="I13" s="25">
        <v>0.333333333333333</v>
      </c>
      <c r="J13" s="37">
        <f t="shared" si="0"/>
        <v>0.666666666666667</v>
      </c>
      <c r="K13" s="14">
        <v>3</v>
      </c>
      <c r="L13" s="14">
        <v>2</v>
      </c>
      <c r="M13" s="14">
        <v>3</v>
      </c>
      <c r="N13" s="38">
        <f t="shared" si="1"/>
        <v>5</v>
      </c>
      <c r="O13" s="18">
        <f t="shared" si="2"/>
        <v>3.52941176470588</v>
      </c>
      <c r="P13" s="18">
        <v>0</v>
      </c>
      <c r="Q13" s="44">
        <f t="shared" si="3"/>
        <v>5.52941176470588</v>
      </c>
    </row>
    <row r="14" s="1" customFormat="1" ht="25" customHeight="1" spans="1:17">
      <c r="A14" s="12">
        <v>12</v>
      </c>
      <c r="B14" s="13" t="s">
        <v>45</v>
      </c>
      <c r="C14" s="12">
        <v>28</v>
      </c>
      <c r="D14" s="24" t="s">
        <v>40</v>
      </c>
      <c r="E14" s="25">
        <v>0.333333333333333</v>
      </c>
      <c r="F14" s="24" t="s">
        <v>42</v>
      </c>
      <c r="G14" s="25"/>
      <c r="H14" s="14"/>
      <c r="I14" s="25"/>
      <c r="J14" s="37">
        <f t="shared" si="0"/>
        <v>0.333333333333333</v>
      </c>
      <c r="K14" s="14">
        <v>6</v>
      </c>
      <c r="L14" s="14"/>
      <c r="M14" s="14">
        <v>6</v>
      </c>
      <c r="N14" s="38">
        <f t="shared" si="1"/>
        <v>6</v>
      </c>
      <c r="O14" s="18">
        <f t="shared" si="2"/>
        <v>1.76470588235294</v>
      </c>
      <c r="P14" s="18">
        <v>0</v>
      </c>
      <c r="Q14" s="44">
        <f t="shared" si="3"/>
        <v>1.76470588235294</v>
      </c>
    </row>
    <row r="15" s="1" customFormat="1" ht="25" customHeight="1" spans="1:17">
      <c r="A15" s="12">
        <v>13</v>
      </c>
      <c r="B15" s="13" t="s">
        <v>46</v>
      </c>
      <c r="C15" s="12">
        <v>71</v>
      </c>
      <c r="D15" s="24" t="s">
        <v>40</v>
      </c>
      <c r="E15" s="25">
        <v>0.333333333333333</v>
      </c>
      <c r="F15" s="24" t="s">
        <v>42</v>
      </c>
      <c r="G15" s="25"/>
      <c r="H15" s="14"/>
      <c r="I15" s="25"/>
      <c r="J15" s="37">
        <f t="shared" si="0"/>
        <v>0.333333333333333</v>
      </c>
      <c r="K15" s="14">
        <v>8</v>
      </c>
      <c r="L15" s="14"/>
      <c r="M15" s="14">
        <v>8</v>
      </c>
      <c r="N15" s="38">
        <f t="shared" si="1"/>
        <v>8</v>
      </c>
      <c r="O15" s="18">
        <f t="shared" si="2"/>
        <v>1.76470588235294</v>
      </c>
      <c r="P15" s="18">
        <v>0</v>
      </c>
      <c r="Q15" s="44">
        <f t="shared" si="3"/>
        <v>1.76470588235294</v>
      </c>
    </row>
    <row r="16" s="1" customFormat="1" ht="25" customHeight="1" spans="1:17">
      <c r="A16" s="12">
        <v>14</v>
      </c>
      <c r="B16" s="13" t="s">
        <v>47</v>
      </c>
      <c r="C16" s="12">
        <v>81</v>
      </c>
      <c r="D16" s="24" t="s">
        <v>40</v>
      </c>
      <c r="E16" s="25">
        <v>0.333333333333333</v>
      </c>
      <c r="F16" s="24" t="s">
        <v>42</v>
      </c>
      <c r="G16" s="25"/>
      <c r="H16" s="14">
        <v>3</v>
      </c>
      <c r="I16" s="25">
        <v>0.333333333333333</v>
      </c>
      <c r="J16" s="37">
        <f t="shared" si="0"/>
        <v>0.666666666666667</v>
      </c>
      <c r="K16" s="14">
        <v>7</v>
      </c>
      <c r="L16" s="14">
        <v>3</v>
      </c>
      <c r="M16" s="14">
        <v>7</v>
      </c>
      <c r="N16" s="38">
        <f t="shared" si="1"/>
        <v>10</v>
      </c>
      <c r="O16" s="18">
        <f t="shared" si="2"/>
        <v>3.52941176470588</v>
      </c>
      <c r="P16" s="18">
        <v>0</v>
      </c>
      <c r="Q16" s="44">
        <f t="shared" si="3"/>
        <v>6.52941176470588</v>
      </c>
    </row>
    <row r="17" s="1" customFormat="1" ht="25" customHeight="1" spans="1:17">
      <c r="A17" s="12">
        <v>15</v>
      </c>
      <c r="B17" s="13" t="s">
        <v>48</v>
      </c>
      <c r="C17" s="12">
        <v>64</v>
      </c>
      <c r="D17" s="24" t="s">
        <v>40</v>
      </c>
      <c r="E17" s="25">
        <v>0.333333333333333</v>
      </c>
      <c r="F17" s="24" t="s">
        <v>42</v>
      </c>
      <c r="G17" s="25"/>
      <c r="H17" s="14">
        <v>8</v>
      </c>
      <c r="I17" s="25">
        <v>0.333333333333333</v>
      </c>
      <c r="J17" s="37">
        <f t="shared" si="0"/>
        <v>0.666666666666667</v>
      </c>
      <c r="K17" s="14">
        <v>7</v>
      </c>
      <c r="L17" s="14">
        <v>8</v>
      </c>
      <c r="M17" s="14">
        <v>7</v>
      </c>
      <c r="N17" s="38">
        <f t="shared" si="1"/>
        <v>15</v>
      </c>
      <c r="O17" s="18">
        <f t="shared" si="2"/>
        <v>3.52941176470588</v>
      </c>
      <c r="P17" s="18">
        <v>0</v>
      </c>
      <c r="Q17" s="44">
        <f t="shared" si="3"/>
        <v>11.5294117647059</v>
      </c>
    </row>
    <row r="18" s="1" customFormat="1" ht="25" customHeight="1" spans="1:17">
      <c r="A18" s="12">
        <v>16</v>
      </c>
      <c r="B18" s="13" t="s">
        <v>5</v>
      </c>
      <c r="C18" s="12">
        <v>78</v>
      </c>
      <c r="D18" s="24" t="s">
        <v>40</v>
      </c>
      <c r="E18" s="25">
        <v>0.333333333333333</v>
      </c>
      <c r="F18" s="24" t="s">
        <v>39</v>
      </c>
      <c r="G18" s="25">
        <v>0.333333333333333</v>
      </c>
      <c r="H18" s="14"/>
      <c r="I18" s="25"/>
      <c r="J18" s="37">
        <f t="shared" si="0"/>
        <v>0.666666666666667</v>
      </c>
      <c r="K18" s="14">
        <v>10</v>
      </c>
      <c r="L18" s="14"/>
      <c r="M18" s="14">
        <v>10</v>
      </c>
      <c r="N18" s="38">
        <f t="shared" si="1"/>
        <v>10</v>
      </c>
      <c r="O18" s="18">
        <f t="shared" si="2"/>
        <v>3.52941176470588</v>
      </c>
      <c r="P18" s="18">
        <v>0</v>
      </c>
      <c r="Q18" s="44">
        <f t="shared" si="3"/>
        <v>3.52941176470588</v>
      </c>
    </row>
    <row r="19" s="1" customFormat="1" ht="25" customHeight="1" spans="1:17">
      <c r="A19" s="12">
        <v>17</v>
      </c>
      <c r="B19" s="13" t="s">
        <v>13</v>
      </c>
      <c r="C19" s="12">
        <v>63</v>
      </c>
      <c r="D19" s="24" t="s">
        <v>40</v>
      </c>
      <c r="E19" s="25">
        <v>0.333333333333333</v>
      </c>
      <c r="F19" s="24" t="s">
        <v>39</v>
      </c>
      <c r="G19" s="25">
        <v>0.333333333333333</v>
      </c>
      <c r="H19" s="14">
        <v>1</v>
      </c>
      <c r="I19" s="25">
        <v>0.333333333333333</v>
      </c>
      <c r="J19" s="37">
        <f t="shared" si="0"/>
        <v>1</v>
      </c>
      <c r="K19" s="14">
        <v>13</v>
      </c>
      <c r="L19" s="14">
        <v>1</v>
      </c>
      <c r="M19" s="14">
        <v>13</v>
      </c>
      <c r="N19" s="38">
        <f t="shared" si="1"/>
        <v>14</v>
      </c>
      <c r="O19" s="18">
        <f t="shared" si="2"/>
        <v>5.29411764705882</v>
      </c>
      <c r="P19" s="18">
        <v>0</v>
      </c>
      <c r="Q19" s="44">
        <f t="shared" si="3"/>
        <v>6.29411764705882</v>
      </c>
    </row>
    <row r="20" s="1" customFormat="1" ht="25" customHeight="1" spans="1:17">
      <c r="A20" s="12">
        <v>18</v>
      </c>
      <c r="B20" s="13" t="s">
        <v>17</v>
      </c>
      <c r="C20" s="12">
        <v>67</v>
      </c>
      <c r="D20" s="24"/>
      <c r="E20" s="25"/>
      <c r="F20" s="24" t="s">
        <v>39</v>
      </c>
      <c r="G20" s="25">
        <v>0.333333333333333</v>
      </c>
      <c r="H20" s="14"/>
      <c r="I20" s="25"/>
      <c r="J20" s="37">
        <f t="shared" si="0"/>
        <v>0.333333333333333</v>
      </c>
      <c r="K20" s="14">
        <v>10</v>
      </c>
      <c r="L20" s="14"/>
      <c r="M20" s="14">
        <v>10</v>
      </c>
      <c r="N20" s="38">
        <f t="shared" si="1"/>
        <v>10</v>
      </c>
      <c r="O20" s="18">
        <f t="shared" si="2"/>
        <v>1.76470588235294</v>
      </c>
      <c r="P20" s="18">
        <v>0</v>
      </c>
      <c r="Q20" s="44">
        <f t="shared" si="3"/>
        <v>1.76470588235294</v>
      </c>
    </row>
    <row r="21" s="1" customFormat="1" ht="25" customHeight="1" spans="1:17">
      <c r="A21" s="12">
        <v>19</v>
      </c>
      <c r="B21" s="13" t="s">
        <v>49</v>
      </c>
      <c r="C21" s="12">
        <v>72</v>
      </c>
      <c r="D21" s="24"/>
      <c r="E21" s="25"/>
      <c r="F21" s="24" t="s">
        <v>42</v>
      </c>
      <c r="G21" s="25"/>
      <c r="H21" s="14"/>
      <c r="I21" s="25"/>
      <c r="J21" s="37">
        <f t="shared" si="0"/>
        <v>0</v>
      </c>
      <c r="K21" s="14">
        <v>5</v>
      </c>
      <c r="L21" s="14"/>
      <c r="M21" s="14">
        <v>5</v>
      </c>
      <c r="N21" s="38">
        <f t="shared" si="1"/>
        <v>5</v>
      </c>
      <c r="O21" s="18">
        <f t="shared" si="2"/>
        <v>0</v>
      </c>
      <c r="P21" s="39">
        <f t="shared" ref="P21:P46" si="4">C21*60/740</f>
        <v>5.83783783783784</v>
      </c>
      <c r="Q21" s="44">
        <f t="shared" si="3"/>
        <v>5.83783783783784</v>
      </c>
    </row>
    <row r="22" s="1" customFormat="1" ht="25" customHeight="1" spans="1:17">
      <c r="A22" s="12">
        <v>20</v>
      </c>
      <c r="B22" s="13" t="s">
        <v>14</v>
      </c>
      <c r="C22" s="12">
        <v>72</v>
      </c>
      <c r="D22" s="24" t="s">
        <v>40</v>
      </c>
      <c r="E22" s="25">
        <v>0.333333333333333</v>
      </c>
      <c r="F22" s="24" t="s">
        <v>39</v>
      </c>
      <c r="G22" s="25">
        <v>0.333333333333333</v>
      </c>
      <c r="H22" s="14">
        <v>5</v>
      </c>
      <c r="I22" s="25">
        <v>0.333333333333333</v>
      </c>
      <c r="J22" s="37">
        <f t="shared" si="0"/>
        <v>1</v>
      </c>
      <c r="K22" s="14">
        <v>11</v>
      </c>
      <c r="L22" s="14">
        <v>5</v>
      </c>
      <c r="M22" s="14">
        <v>11</v>
      </c>
      <c r="N22" s="38">
        <f t="shared" si="1"/>
        <v>16</v>
      </c>
      <c r="O22" s="18">
        <f t="shared" si="2"/>
        <v>5.29411764705882</v>
      </c>
      <c r="P22" s="18">
        <v>0</v>
      </c>
      <c r="Q22" s="44">
        <f t="shared" si="3"/>
        <v>10.2941176470588</v>
      </c>
    </row>
    <row r="23" s="1" customFormat="1" ht="25" customHeight="1" spans="1:17">
      <c r="A23" s="12">
        <v>21</v>
      </c>
      <c r="B23" s="13" t="s">
        <v>50</v>
      </c>
      <c r="C23" s="12">
        <v>56</v>
      </c>
      <c r="D23" s="24"/>
      <c r="E23" s="25"/>
      <c r="F23" s="24" t="s">
        <v>42</v>
      </c>
      <c r="G23" s="25"/>
      <c r="H23" s="14"/>
      <c r="I23" s="25"/>
      <c r="J23" s="37">
        <f t="shared" si="0"/>
        <v>0</v>
      </c>
      <c r="K23" s="14">
        <v>5</v>
      </c>
      <c r="L23" s="14"/>
      <c r="M23" s="14">
        <v>5</v>
      </c>
      <c r="N23" s="38">
        <f t="shared" si="1"/>
        <v>5</v>
      </c>
      <c r="O23" s="18">
        <f t="shared" si="2"/>
        <v>0</v>
      </c>
      <c r="P23" s="39">
        <f t="shared" si="4"/>
        <v>4.54054054054054</v>
      </c>
      <c r="Q23" s="44">
        <f t="shared" si="3"/>
        <v>4.54054054054054</v>
      </c>
    </row>
    <row r="24" s="1" customFormat="1" ht="25" customHeight="1" spans="1:17">
      <c r="A24" s="12">
        <v>22</v>
      </c>
      <c r="B24" s="13" t="s">
        <v>15</v>
      </c>
      <c r="C24" s="12">
        <v>65</v>
      </c>
      <c r="D24" s="24"/>
      <c r="E24" s="25"/>
      <c r="F24" s="24" t="s">
        <v>39</v>
      </c>
      <c r="G24" s="25">
        <v>0.333333333333333</v>
      </c>
      <c r="H24" s="14"/>
      <c r="I24" s="25"/>
      <c r="J24" s="37">
        <f t="shared" si="0"/>
        <v>0.333333333333333</v>
      </c>
      <c r="K24" s="14">
        <v>9</v>
      </c>
      <c r="L24" s="14"/>
      <c r="M24" s="14">
        <v>9</v>
      </c>
      <c r="N24" s="38">
        <f t="shared" si="1"/>
        <v>9</v>
      </c>
      <c r="O24" s="18">
        <f t="shared" si="2"/>
        <v>1.76470588235294</v>
      </c>
      <c r="P24" s="18">
        <v>0</v>
      </c>
      <c r="Q24" s="44">
        <f t="shared" si="3"/>
        <v>1.76470588235294</v>
      </c>
    </row>
    <row r="25" s="1" customFormat="1" ht="25" customHeight="1" spans="1:17">
      <c r="A25" s="12">
        <v>23</v>
      </c>
      <c r="B25" s="13" t="s">
        <v>16</v>
      </c>
      <c r="C25" s="12">
        <v>64</v>
      </c>
      <c r="D25" s="24"/>
      <c r="E25" s="25"/>
      <c r="F25" s="24" t="s">
        <v>39</v>
      </c>
      <c r="G25" s="25">
        <v>0.333333333333333</v>
      </c>
      <c r="H25" s="14"/>
      <c r="I25" s="25"/>
      <c r="J25" s="37">
        <f t="shared" si="0"/>
        <v>0.333333333333333</v>
      </c>
      <c r="K25" s="14">
        <v>12</v>
      </c>
      <c r="L25" s="14"/>
      <c r="M25" s="14">
        <v>12</v>
      </c>
      <c r="N25" s="38">
        <f t="shared" si="1"/>
        <v>12</v>
      </c>
      <c r="O25" s="18">
        <f t="shared" si="2"/>
        <v>1.76470588235294</v>
      </c>
      <c r="P25" s="18">
        <v>0</v>
      </c>
      <c r="Q25" s="44">
        <f t="shared" si="3"/>
        <v>1.76470588235294</v>
      </c>
    </row>
    <row r="26" s="1" customFormat="1" ht="25" customHeight="1" spans="1:17">
      <c r="A26" s="12">
        <v>24</v>
      </c>
      <c r="B26" s="13" t="s">
        <v>12</v>
      </c>
      <c r="C26" s="12">
        <v>65</v>
      </c>
      <c r="D26" s="24"/>
      <c r="E26" s="25"/>
      <c r="F26" s="24" t="s">
        <v>39</v>
      </c>
      <c r="G26" s="25">
        <v>0.333333333333333</v>
      </c>
      <c r="H26" s="14">
        <v>1</v>
      </c>
      <c r="I26" s="25">
        <v>0.333333333333333</v>
      </c>
      <c r="J26" s="37">
        <f t="shared" si="0"/>
        <v>0.666666666666667</v>
      </c>
      <c r="K26" s="14">
        <v>11</v>
      </c>
      <c r="L26" s="14">
        <v>1</v>
      </c>
      <c r="M26" s="14">
        <v>11</v>
      </c>
      <c r="N26" s="38">
        <f t="shared" si="1"/>
        <v>12</v>
      </c>
      <c r="O26" s="18">
        <f t="shared" si="2"/>
        <v>3.52941176470588</v>
      </c>
      <c r="P26" s="18">
        <v>0</v>
      </c>
      <c r="Q26" s="44">
        <f t="shared" si="3"/>
        <v>4.52941176470588</v>
      </c>
    </row>
    <row r="27" s="1" customFormat="1" ht="25" customHeight="1" spans="1:17">
      <c r="A27" s="12">
        <v>25</v>
      </c>
      <c r="B27" s="13" t="s">
        <v>18</v>
      </c>
      <c r="C27" s="12">
        <v>64</v>
      </c>
      <c r="D27" s="24"/>
      <c r="E27" s="25"/>
      <c r="F27" s="24" t="s">
        <v>39</v>
      </c>
      <c r="G27" s="25">
        <v>0.333333333333333</v>
      </c>
      <c r="H27" s="14"/>
      <c r="I27" s="25"/>
      <c r="J27" s="37">
        <f t="shared" si="0"/>
        <v>0.333333333333333</v>
      </c>
      <c r="K27" s="14">
        <v>7</v>
      </c>
      <c r="L27" s="14"/>
      <c r="M27" s="14">
        <v>7</v>
      </c>
      <c r="N27" s="38">
        <f t="shared" si="1"/>
        <v>7</v>
      </c>
      <c r="O27" s="18">
        <f t="shared" si="2"/>
        <v>1.76470588235294</v>
      </c>
      <c r="P27" s="18">
        <v>0</v>
      </c>
      <c r="Q27" s="44">
        <f t="shared" si="3"/>
        <v>1.76470588235294</v>
      </c>
    </row>
    <row r="28" s="1" customFormat="1" ht="25" customHeight="1" spans="1:17">
      <c r="A28" s="12">
        <v>26</v>
      </c>
      <c r="B28" s="13" t="s">
        <v>51</v>
      </c>
      <c r="C28" s="12">
        <v>56</v>
      </c>
      <c r="D28" s="24"/>
      <c r="E28" s="25"/>
      <c r="F28" s="24" t="s">
        <v>42</v>
      </c>
      <c r="G28" s="25"/>
      <c r="H28" s="14"/>
      <c r="I28" s="25"/>
      <c r="J28" s="37">
        <f t="shared" si="0"/>
        <v>0</v>
      </c>
      <c r="K28" s="14">
        <v>6</v>
      </c>
      <c r="L28" s="14"/>
      <c r="M28" s="14">
        <v>6</v>
      </c>
      <c r="N28" s="38">
        <f t="shared" si="1"/>
        <v>6</v>
      </c>
      <c r="O28" s="18">
        <f t="shared" si="2"/>
        <v>0</v>
      </c>
      <c r="P28" s="39">
        <f t="shared" si="4"/>
        <v>4.54054054054054</v>
      </c>
      <c r="Q28" s="44">
        <f t="shared" si="3"/>
        <v>4.54054054054054</v>
      </c>
    </row>
    <row r="29" s="1" customFormat="1" ht="25" customHeight="1" spans="1:17">
      <c r="A29" s="12">
        <v>27</v>
      </c>
      <c r="B29" s="13" t="s">
        <v>52</v>
      </c>
      <c r="C29" s="12">
        <v>58</v>
      </c>
      <c r="D29" s="24"/>
      <c r="E29" s="25"/>
      <c r="F29" s="24" t="s">
        <v>42</v>
      </c>
      <c r="G29" s="25"/>
      <c r="H29" s="14"/>
      <c r="I29" s="25"/>
      <c r="J29" s="37">
        <f t="shared" si="0"/>
        <v>0</v>
      </c>
      <c r="K29" s="14">
        <v>4</v>
      </c>
      <c r="L29" s="14"/>
      <c r="M29" s="14">
        <v>4</v>
      </c>
      <c r="N29" s="38">
        <f t="shared" si="1"/>
        <v>4</v>
      </c>
      <c r="O29" s="18">
        <f t="shared" si="2"/>
        <v>0</v>
      </c>
      <c r="P29" s="39">
        <f t="shared" si="4"/>
        <v>4.7027027027027</v>
      </c>
      <c r="Q29" s="44">
        <f t="shared" si="3"/>
        <v>4.7027027027027</v>
      </c>
    </row>
    <row r="30" s="1" customFormat="1" ht="25" customHeight="1" spans="1:17">
      <c r="A30" s="12">
        <v>28</v>
      </c>
      <c r="B30" s="13" t="s">
        <v>53</v>
      </c>
      <c r="C30" s="12">
        <v>24</v>
      </c>
      <c r="D30" s="24"/>
      <c r="E30" s="25"/>
      <c r="F30" s="24" t="s">
        <v>42</v>
      </c>
      <c r="G30" s="25"/>
      <c r="H30" s="14"/>
      <c r="I30" s="25"/>
      <c r="J30" s="37">
        <f t="shared" si="0"/>
        <v>0</v>
      </c>
      <c r="K30" s="14">
        <v>1</v>
      </c>
      <c r="L30" s="14"/>
      <c r="M30" s="14">
        <v>1</v>
      </c>
      <c r="N30" s="38">
        <f t="shared" si="1"/>
        <v>1</v>
      </c>
      <c r="O30" s="18">
        <f t="shared" si="2"/>
        <v>0</v>
      </c>
      <c r="P30" s="39">
        <f t="shared" si="4"/>
        <v>1.94594594594595</v>
      </c>
      <c r="Q30" s="44">
        <f t="shared" si="3"/>
        <v>1.94594594594595</v>
      </c>
    </row>
    <row r="31" s="1" customFormat="1" ht="25" customHeight="1" spans="1:17">
      <c r="A31" s="12">
        <v>29</v>
      </c>
      <c r="B31" s="13" t="s">
        <v>9</v>
      </c>
      <c r="C31" s="12">
        <v>66</v>
      </c>
      <c r="D31" s="24"/>
      <c r="E31" s="25"/>
      <c r="F31" s="24" t="s">
        <v>39</v>
      </c>
      <c r="G31" s="25">
        <v>0.333333333333333</v>
      </c>
      <c r="H31" s="14"/>
      <c r="I31" s="25"/>
      <c r="J31" s="37">
        <f t="shared" si="0"/>
        <v>0.333333333333333</v>
      </c>
      <c r="K31" s="14">
        <v>3</v>
      </c>
      <c r="L31" s="14"/>
      <c r="M31" s="14">
        <v>3</v>
      </c>
      <c r="N31" s="38">
        <f t="shared" si="1"/>
        <v>3</v>
      </c>
      <c r="O31" s="18">
        <f t="shared" si="2"/>
        <v>1.76470588235294</v>
      </c>
      <c r="P31" s="18">
        <v>0</v>
      </c>
      <c r="Q31" s="44">
        <f t="shared" si="3"/>
        <v>1.76470588235294</v>
      </c>
    </row>
    <row r="32" s="1" customFormat="1" ht="25" customHeight="1" spans="1:17">
      <c r="A32" s="12">
        <v>30</v>
      </c>
      <c r="B32" s="13" t="s">
        <v>54</v>
      </c>
      <c r="C32" s="12">
        <v>48</v>
      </c>
      <c r="D32" s="24"/>
      <c r="E32" s="25"/>
      <c r="F32" s="24" t="s">
        <v>42</v>
      </c>
      <c r="G32" s="25"/>
      <c r="H32" s="14"/>
      <c r="I32" s="25"/>
      <c r="J32" s="37">
        <f t="shared" si="0"/>
        <v>0</v>
      </c>
      <c r="K32" s="14">
        <v>1</v>
      </c>
      <c r="L32" s="14"/>
      <c r="M32" s="14">
        <v>1</v>
      </c>
      <c r="N32" s="38">
        <f t="shared" si="1"/>
        <v>1</v>
      </c>
      <c r="O32" s="18">
        <f t="shared" si="2"/>
        <v>0</v>
      </c>
      <c r="P32" s="39">
        <f t="shared" si="4"/>
        <v>3.89189189189189</v>
      </c>
      <c r="Q32" s="44">
        <f t="shared" si="3"/>
        <v>3.89189189189189</v>
      </c>
    </row>
    <row r="33" s="1" customFormat="1" ht="25" customHeight="1" spans="1:17">
      <c r="A33" s="12">
        <v>31</v>
      </c>
      <c r="B33" s="13" t="s">
        <v>55</v>
      </c>
      <c r="C33" s="12">
        <v>37</v>
      </c>
      <c r="D33" s="24"/>
      <c r="E33" s="25"/>
      <c r="F33" s="24" t="s">
        <v>42</v>
      </c>
      <c r="G33" s="25"/>
      <c r="H33" s="14"/>
      <c r="I33" s="25"/>
      <c r="J33" s="37">
        <f t="shared" si="0"/>
        <v>0</v>
      </c>
      <c r="K33" s="14"/>
      <c r="L33" s="14"/>
      <c r="M33" s="14"/>
      <c r="N33" s="38">
        <f t="shared" si="1"/>
        <v>0</v>
      </c>
      <c r="O33" s="18">
        <f t="shared" si="2"/>
        <v>0</v>
      </c>
      <c r="P33" s="39">
        <f t="shared" si="4"/>
        <v>3</v>
      </c>
      <c r="Q33" s="44">
        <f t="shared" si="3"/>
        <v>3</v>
      </c>
    </row>
    <row r="34" s="1" customFormat="1" ht="25" customHeight="1" spans="1:17">
      <c r="A34" s="12">
        <v>32</v>
      </c>
      <c r="B34" s="13" t="s">
        <v>56</v>
      </c>
      <c r="C34" s="12">
        <v>34</v>
      </c>
      <c r="D34" s="24"/>
      <c r="E34" s="25"/>
      <c r="F34" s="24" t="s">
        <v>42</v>
      </c>
      <c r="G34" s="25"/>
      <c r="H34" s="14"/>
      <c r="I34" s="25"/>
      <c r="J34" s="37">
        <f t="shared" si="0"/>
        <v>0</v>
      </c>
      <c r="K34" s="14">
        <v>1</v>
      </c>
      <c r="L34" s="14"/>
      <c r="M34" s="14">
        <v>1</v>
      </c>
      <c r="N34" s="38">
        <f t="shared" si="1"/>
        <v>1</v>
      </c>
      <c r="O34" s="18">
        <f t="shared" si="2"/>
        <v>0</v>
      </c>
      <c r="P34" s="39">
        <f t="shared" si="4"/>
        <v>2.75675675675676</v>
      </c>
      <c r="Q34" s="44">
        <f t="shared" si="3"/>
        <v>2.75675675675676</v>
      </c>
    </row>
    <row r="35" s="1" customFormat="1" ht="25" customHeight="1" spans="1:17">
      <c r="A35" s="12">
        <v>33</v>
      </c>
      <c r="B35" s="13" t="s">
        <v>57</v>
      </c>
      <c r="C35" s="12">
        <v>33</v>
      </c>
      <c r="D35" s="24"/>
      <c r="E35" s="25"/>
      <c r="F35" s="24" t="s">
        <v>42</v>
      </c>
      <c r="G35" s="25"/>
      <c r="H35" s="14"/>
      <c r="I35" s="25"/>
      <c r="J35" s="37">
        <f t="shared" si="0"/>
        <v>0</v>
      </c>
      <c r="K35" s="14">
        <v>1</v>
      </c>
      <c r="L35" s="14"/>
      <c r="M35" s="14">
        <v>1</v>
      </c>
      <c r="N35" s="38">
        <f t="shared" si="1"/>
        <v>1</v>
      </c>
      <c r="O35" s="18">
        <f t="shared" si="2"/>
        <v>0</v>
      </c>
      <c r="P35" s="39">
        <f t="shared" si="4"/>
        <v>2.67567567567568</v>
      </c>
      <c r="Q35" s="44">
        <f t="shared" si="3"/>
        <v>2.67567567567568</v>
      </c>
    </row>
    <row r="36" s="1" customFormat="1" ht="25" customHeight="1" spans="1:17">
      <c r="A36" s="12">
        <v>34</v>
      </c>
      <c r="B36" s="13" t="s">
        <v>58</v>
      </c>
      <c r="C36" s="12">
        <v>33</v>
      </c>
      <c r="D36" s="24"/>
      <c r="E36" s="25"/>
      <c r="F36" s="24" t="s">
        <v>42</v>
      </c>
      <c r="G36" s="25"/>
      <c r="H36" s="14"/>
      <c r="I36" s="25"/>
      <c r="J36" s="37">
        <f t="shared" si="0"/>
        <v>0</v>
      </c>
      <c r="K36" s="14">
        <v>2</v>
      </c>
      <c r="L36" s="14"/>
      <c r="M36" s="14">
        <v>2</v>
      </c>
      <c r="N36" s="38">
        <f t="shared" si="1"/>
        <v>2</v>
      </c>
      <c r="O36" s="18">
        <f t="shared" si="2"/>
        <v>0</v>
      </c>
      <c r="P36" s="39">
        <f t="shared" si="4"/>
        <v>2.67567567567568</v>
      </c>
      <c r="Q36" s="44">
        <f t="shared" si="3"/>
        <v>2.67567567567568</v>
      </c>
    </row>
    <row r="37" s="1" customFormat="1" ht="25" customHeight="1" spans="1:17">
      <c r="A37" s="12">
        <v>35</v>
      </c>
      <c r="B37" s="19" t="s">
        <v>59</v>
      </c>
      <c r="C37" s="26">
        <v>4</v>
      </c>
      <c r="D37" s="27"/>
      <c r="E37" s="28"/>
      <c r="F37" s="27" t="s">
        <v>42</v>
      </c>
      <c r="G37" s="28"/>
      <c r="H37" s="29"/>
      <c r="I37" s="28"/>
      <c r="J37" s="40">
        <f t="shared" si="0"/>
        <v>0</v>
      </c>
      <c r="K37" s="29"/>
      <c r="L37" s="29"/>
      <c r="M37" s="29"/>
      <c r="N37" s="29">
        <f t="shared" si="1"/>
        <v>0</v>
      </c>
      <c r="O37" s="41">
        <f t="shared" si="2"/>
        <v>0</v>
      </c>
      <c r="P37" s="41">
        <f t="shared" si="4"/>
        <v>0.324324324324324</v>
      </c>
      <c r="Q37" s="41">
        <f t="shared" si="3"/>
        <v>0.324324324324324</v>
      </c>
    </row>
    <row r="38" s="1" customFormat="1" ht="25" customHeight="1" spans="1:17">
      <c r="A38" s="12">
        <v>36</v>
      </c>
      <c r="B38" s="13" t="s">
        <v>60</v>
      </c>
      <c r="C38" s="12">
        <v>31</v>
      </c>
      <c r="D38" s="24"/>
      <c r="E38" s="25"/>
      <c r="F38" s="24" t="s">
        <v>42</v>
      </c>
      <c r="G38" s="25"/>
      <c r="H38" s="14"/>
      <c r="I38" s="25"/>
      <c r="J38" s="37">
        <f t="shared" si="0"/>
        <v>0</v>
      </c>
      <c r="K38" s="14"/>
      <c r="L38" s="14"/>
      <c r="M38" s="14"/>
      <c r="N38" s="38">
        <f t="shared" si="1"/>
        <v>0</v>
      </c>
      <c r="O38" s="18">
        <f t="shared" si="2"/>
        <v>0</v>
      </c>
      <c r="P38" s="39">
        <f t="shared" si="4"/>
        <v>2.51351351351351</v>
      </c>
      <c r="Q38" s="44">
        <f t="shared" si="3"/>
        <v>2.51351351351351</v>
      </c>
    </row>
    <row r="39" s="1" customFormat="1" ht="25" customHeight="1" spans="1:17">
      <c r="A39" s="12">
        <v>37</v>
      </c>
      <c r="B39" s="13" t="s">
        <v>61</v>
      </c>
      <c r="C39" s="12">
        <v>54</v>
      </c>
      <c r="D39" s="24"/>
      <c r="E39" s="25"/>
      <c r="F39" s="24" t="s">
        <v>42</v>
      </c>
      <c r="G39" s="25"/>
      <c r="H39" s="14"/>
      <c r="I39" s="25"/>
      <c r="J39" s="37">
        <f t="shared" si="0"/>
        <v>0</v>
      </c>
      <c r="K39" s="14">
        <v>3</v>
      </c>
      <c r="L39" s="14"/>
      <c r="M39" s="14">
        <v>3</v>
      </c>
      <c r="N39" s="38">
        <f t="shared" si="1"/>
        <v>3</v>
      </c>
      <c r="O39" s="18">
        <f t="shared" si="2"/>
        <v>0</v>
      </c>
      <c r="P39" s="39">
        <f t="shared" si="4"/>
        <v>4.37837837837838</v>
      </c>
      <c r="Q39" s="44">
        <f t="shared" si="3"/>
        <v>4.37837837837838</v>
      </c>
    </row>
    <row r="40" s="1" customFormat="1" ht="25" customHeight="1" spans="1:17">
      <c r="A40" s="12">
        <v>38</v>
      </c>
      <c r="B40" s="13" t="s">
        <v>62</v>
      </c>
      <c r="C40" s="12">
        <v>38</v>
      </c>
      <c r="D40" s="24"/>
      <c r="E40" s="25"/>
      <c r="F40" s="24" t="s">
        <v>42</v>
      </c>
      <c r="G40" s="25"/>
      <c r="H40" s="14"/>
      <c r="I40" s="25"/>
      <c r="J40" s="37">
        <f t="shared" si="0"/>
        <v>0</v>
      </c>
      <c r="K40" s="14">
        <v>1</v>
      </c>
      <c r="L40" s="14"/>
      <c r="M40" s="14">
        <v>1</v>
      </c>
      <c r="N40" s="38">
        <f t="shared" si="1"/>
        <v>1</v>
      </c>
      <c r="O40" s="18">
        <f t="shared" si="2"/>
        <v>0</v>
      </c>
      <c r="P40" s="39">
        <f t="shared" si="4"/>
        <v>3.08108108108108</v>
      </c>
      <c r="Q40" s="44">
        <f t="shared" si="3"/>
        <v>3.08108108108108</v>
      </c>
    </row>
    <row r="41" s="1" customFormat="1" ht="25" customHeight="1" spans="1:17">
      <c r="A41" s="12">
        <v>39</v>
      </c>
      <c r="B41" s="13" t="s">
        <v>63</v>
      </c>
      <c r="C41" s="12">
        <v>10</v>
      </c>
      <c r="D41" s="24"/>
      <c r="E41" s="25"/>
      <c r="F41" s="24" t="s">
        <v>42</v>
      </c>
      <c r="G41" s="25"/>
      <c r="H41" s="14"/>
      <c r="I41" s="25"/>
      <c r="J41" s="37">
        <f t="shared" si="0"/>
        <v>0</v>
      </c>
      <c r="K41" s="14"/>
      <c r="L41" s="14"/>
      <c r="M41" s="14"/>
      <c r="N41" s="38">
        <f t="shared" si="1"/>
        <v>0</v>
      </c>
      <c r="O41" s="18">
        <f t="shared" si="2"/>
        <v>0</v>
      </c>
      <c r="P41" s="39">
        <f t="shared" si="4"/>
        <v>0.810810810810811</v>
      </c>
      <c r="Q41" s="44">
        <f t="shared" si="3"/>
        <v>0.810810810810811</v>
      </c>
    </row>
    <row r="42" s="1" customFormat="1" ht="25" customHeight="1" spans="1:17">
      <c r="A42" s="12">
        <v>40</v>
      </c>
      <c r="B42" s="13" t="s">
        <v>64</v>
      </c>
      <c r="C42" s="12">
        <v>38</v>
      </c>
      <c r="D42" s="24"/>
      <c r="E42" s="25"/>
      <c r="F42" s="24" t="s">
        <v>42</v>
      </c>
      <c r="G42" s="25"/>
      <c r="H42" s="14"/>
      <c r="I42" s="25"/>
      <c r="J42" s="37">
        <f t="shared" si="0"/>
        <v>0</v>
      </c>
      <c r="K42" s="14">
        <v>1</v>
      </c>
      <c r="L42" s="14"/>
      <c r="M42" s="14">
        <v>1</v>
      </c>
      <c r="N42" s="38">
        <f t="shared" si="1"/>
        <v>1</v>
      </c>
      <c r="O42" s="18">
        <f t="shared" si="2"/>
        <v>0</v>
      </c>
      <c r="P42" s="39">
        <f t="shared" si="4"/>
        <v>3.08108108108108</v>
      </c>
      <c r="Q42" s="44">
        <f t="shared" si="3"/>
        <v>3.08108108108108</v>
      </c>
    </row>
    <row r="43" s="1" customFormat="1" ht="25" customHeight="1" spans="1:17">
      <c r="A43" s="12">
        <v>41</v>
      </c>
      <c r="B43" s="13" t="s">
        <v>65</v>
      </c>
      <c r="C43" s="12">
        <v>24</v>
      </c>
      <c r="D43" s="24"/>
      <c r="E43" s="25"/>
      <c r="F43" s="24" t="s">
        <v>42</v>
      </c>
      <c r="G43" s="25"/>
      <c r="H43" s="14"/>
      <c r="I43" s="25"/>
      <c r="J43" s="37">
        <f t="shared" si="0"/>
        <v>0</v>
      </c>
      <c r="K43" s="14">
        <v>1</v>
      </c>
      <c r="L43" s="14"/>
      <c r="M43" s="14">
        <v>1</v>
      </c>
      <c r="N43" s="38">
        <f t="shared" si="1"/>
        <v>1</v>
      </c>
      <c r="O43" s="18">
        <f t="shared" si="2"/>
        <v>0</v>
      </c>
      <c r="P43" s="39">
        <f t="shared" si="4"/>
        <v>1.94594594594595</v>
      </c>
      <c r="Q43" s="44">
        <f t="shared" si="3"/>
        <v>1.94594594594595</v>
      </c>
    </row>
    <row r="44" s="1" customFormat="1" ht="25" customHeight="1" spans="1:17">
      <c r="A44" s="12">
        <v>42</v>
      </c>
      <c r="B44" s="13" t="s">
        <v>66</v>
      </c>
      <c r="C44" s="12">
        <v>30</v>
      </c>
      <c r="D44" s="24"/>
      <c r="E44" s="25"/>
      <c r="F44" s="24" t="s">
        <v>42</v>
      </c>
      <c r="G44" s="25"/>
      <c r="H44" s="14"/>
      <c r="I44" s="25"/>
      <c r="J44" s="37">
        <f t="shared" si="0"/>
        <v>0</v>
      </c>
      <c r="K44" s="14"/>
      <c r="L44" s="14"/>
      <c r="M44" s="14"/>
      <c r="N44" s="38">
        <f t="shared" si="1"/>
        <v>0</v>
      </c>
      <c r="O44" s="18">
        <f t="shared" si="2"/>
        <v>0</v>
      </c>
      <c r="P44" s="39">
        <f t="shared" si="4"/>
        <v>2.43243243243243</v>
      </c>
      <c r="Q44" s="44">
        <f t="shared" si="3"/>
        <v>2.43243243243243</v>
      </c>
    </row>
    <row r="45" s="1" customFormat="1" ht="25" customHeight="1" spans="1:17">
      <c r="A45" s="12">
        <v>43</v>
      </c>
      <c r="B45" s="13" t="s">
        <v>67</v>
      </c>
      <c r="C45" s="12">
        <v>30</v>
      </c>
      <c r="D45" s="24"/>
      <c r="E45" s="25"/>
      <c r="F45" s="24" t="s">
        <v>42</v>
      </c>
      <c r="G45" s="25"/>
      <c r="H45" s="14"/>
      <c r="I45" s="25"/>
      <c r="J45" s="37">
        <f t="shared" si="0"/>
        <v>0</v>
      </c>
      <c r="K45" s="14">
        <v>1</v>
      </c>
      <c r="L45" s="14"/>
      <c r="M45" s="14">
        <v>1</v>
      </c>
      <c r="N45" s="38">
        <f t="shared" si="1"/>
        <v>1</v>
      </c>
      <c r="O45" s="18">
        <f t="shared" si="2"/>
        <v>0</v>
      </c>
      <c r="P45" s="39">
        <f t="shared" si="4"/>
        <v>2.43243243243243</v>
      </c>
      <c r="Q45" s="44">
        <f t="shared" si="3"/>
        <v>2.43243243243243</v>
      </c>
    </row>
    <row r="46" s="1" customFormat="1" ht="25" customHeight="1" spans="1:17">
      <c r="A46" s="12">
        <v>44</v>
      </c>
      <c r="B46" s="13" t="s">
        <v>68</v>
      </c>
      <c r="C46" s="12">
        <v>30</v>
      </c>
      <c r="D46" s="24"/>
      <c r="E46" s="25"/>
      <c r="F46" s="24" t="s">
        <v>42</v>
      </c>
      <c r="G46" s="25"/>
      <c r="H46" s="14"/>
      <c r="I46" s="25"/>
      <c r="J46" s="37">
        <f t="shared" si="0"/>
        <v>0</v>
      </c>
      <c r="K46" s="14">
        <v>1</v>
      </c>
      <c r="L46" s="14"/>
      <c r="M46" s="14">
        <v>1</v>
      </c>
      <c r="N46" s="38">
        <f t="shared" si="1"/>
        <v>1</v>
      </c>
      <c r="O46" s="18">
        <f t="shared" si="2"/>
        <v>0</v>
      </c>
      <c r="P46" s="39">
        <f t="shared" si="4"/>
        <v>2.43243243243243</v>
      </c>
      <c r="Q46" s="44">
        <f t="shared" si="3"/>
        <v>2.43243243243243</v>
      </c>
    </row>
    <row r="47" ht="28" customHeight="1" spans="1:17">
      <c r="A47" s="12"/>
      <c r="B47" s="30" t="s">
        <v>69</v>
      </c>
      <c r="C47" s="12">
        <f t="shared" ref="C47:O47" si="5">SUM(C3:C46)</f>
        <v>2370</v>
      </c>
      <c r="D47" s="24"/>
      <c r="E47" s="31">
        <f t="shared" si="5"/>
        <v>5.99999999999999</v>
      </c>
      <c r="F47" s="32"/>
      <c r="G47" s="33">
        <f t="shared" si="5"/>
        <v>5.66666666666666</v>
      </c>
      <c r="H47" s="14">
        <f t="shared" si="5"/>
        <v>90</v>
      </c>
      <c r="I47" s="42">
        <f t="shared" si="5"/>
        <v>5.33333333333333</v>
      </c>
      <c r="J47" s="43">
        <f t="shared" si="5"/>
        <v>17</v>
      </c>
      <c r="K47" s="14">
        <f t="shared" si="5"/>
        <v>253</v>
      </c>
      <c r="L47" s="14">
        <f t="shared" si="5"/>
        <v>90</v>
      </c>
      <c r="M47" s="14">
        <f t="shared" si="5"/>
        <v>253</v>
      </c>
      <c r="N47" s="38">
        <f t="shared" si="1"/>
        <v>343</v>
      </c>
      <c r="O47" s="24">
        <f>SUM(O3:O46)</f>
        <v>90</v>
      </c>
      <c r="P47" s="32">
        <f>SUM(P3:P46)</f>
        <v>60</v>
      </c>
      <c r="Q47" s="44">
        <f t="shared" si="3"/>
        <v>240</v>
      </c>
    </row>
  </sheetData>
  <mergeCells count="1">
    <mergeCell ref="A1:Q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0"/>
  <sheetViews>
    <sheetView workbookViewId="0">
      <selection activeCell="J12" sqref="J12"/>
    </sheetView>
  </sheetViews>
  <sheetFormatPr defaultColWidth="9" defaultRowHeight="13.5"/>
  <cols>
    <col min="1" max="1" width="24.25" customWidth="1"/>
  </cols>
  <sheetData>
    <row r="1" spans="1:1">
      <c r="A1" s="13" t="s">
        <v>49</v>
      </c>
    </row>
    <row r="2" spans="1:1">
      <c r="A2" s="13" t="s">
        <v>50</v>
      </c>
    </row>
    <row r="3" spans="1:1">
      <c r="A3" s="13" t="s">
        <v>51</v>
      </c>
    </row>
    <row r="4" spans="1:1">
      <c r="A4" s="13" t="s">
        <v>52</v>
      </c>
    </row>
    <row r="5" spans="1:1">
      <c r="A5" s="13" t="s">
        <v>53</v>
      </c>
    </row>
    <row r="6" spans="1:1">
      <c r="A6" s="13" t="s">
        <v>54</v>
      </c>
    </row>
    <row r="7" spans="1:1">
      <c r="A7" s="13" t="s">
        <v>55</v>
      </c>
    </row>
    <row r="8" spans="1:1">
      <c r="A8" s="13" t="s">
        <v>56</v>
      </c>
    </row>
    <row r="9" spans="1:1">
      <c r="A9" s="13" t="s">
        <v>57</v>
      </c>
    </row>
    <row r="10" spans="1:1">
      <c r="A10" s="13" t="s">
        <v>58</v>
      </c>
    </row>
    <row r="11" spans="1:1">
      <c r="A11" s="19" t="s">
        <v>59</v>
      </c>
    </row>
    <row r="12" spans="1:1">
      <c r="A12" s="13" t="s">
        <v>60</v>
      </c>
    </row>
    <row r="13" spans="1:1">
      <c r="A13" s="13" t="s">
        <v>61</v>
      </c>
    </row>
    <row r="14" spans="1:1">
      <c r="A14" s="13" t="s">
        <v>62</v>
      </c>
    </row>
    <row r="15" spans="1:1">
      <c r="A15" s="13" t="s">
        <v>63</v>
      </c>
    </row>
    <row r="16" spans="1:1">
      <c r="A16" s="13" t="s">
        <v>64</v>
      </c>
    </row>
    <row r="17" spans="1:1">
      <c r="A17" s="13" t="s">
        <v>65</v>
      </c>
    </row>
    <row r="18" spans="1:1">
      <c r="A18" s="13" t="s">
        <v>66</v>
      </c>
    </row>
    <row r="19" spans="1:1">
      <c r="A19" s="13" t="s">
        <v>67</v>
      </c>
    </row>
    <row r="20" spans="1:1">
      <c r="A20" s="13" t="s">
        <v>68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8"/>
  <sheetViews>
    <sheetView tabSelected="1" topLeftCell="A35" workbookViewId="0">
      <selection activeCell="M6" sqref="M6"/>
    </sheetView>
  </sheetViews>
  <sheetFormatPr defaultColWidth="9" defaultRowHeight="13.5"/>
  <cols>
    <col min="1" max="1" width="6.625" customWidth="1"/>
    <col min="2" max="2" width="25" style="3" customWidth="1"/>
    <col min="3" max="3" width="13.5" style="4" customWidth="1"/>
    <col min="4" max="4" width="12.75" style="4" customWidth="1"/>
    <col min="5" max="10" width="12.25" customWidth="1"/>
  </cols>
  <sheetData>
    <row r="1" ht="24" customHeight="1" spans="1:10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</row>
    <row r="2" ht="41" customHeight="1" spans="1:10">
      <c r="A2" s="6" t="s">
        <v>21</v>
      </c>
      <c r="B2" s="7" t="s">
        <v>22</v>
      </c>
      <c r="C2" s="6" t="s">
        <v>28</v>
      </c>
      <c r="D2" s="6" t="s">
        <v>31</v>
      </c>
      <c r="E2" s="8" t="s">
        <v>70</v>
      </c>
      <c r="F2" s="9"/>
      <c r="G2" s="10"/>
      <c r="H2" s="11" t="s">
        <v>71</v>
      </c>
      <c r="I2" s="11"/>
      <c r="J2" s="11"/>
    </row>
    <row r="3" ht="50" customHeight="1" spans="1:10">
      <c r="A3" s="6"/>
      <c r="B3" s="7"/>
      <c r="C3" s="6"/>
      <c r="D3" s="6"/>
      <c r="E3" s="7" t="s">
        <v>72</v>
      </c>
      <c r="F3" s="7" t="s">
        <v>73</v>
      </c>
      <c r="G3" s="7" t="s">
        <v>74</v>
      </c>
      <c r="H3" s="7" t="s">
        <v>72</v>
      </c>
      <c r="I3" s="7" t="s">
        <v>75</v>
      </c>
      <c r="J3" s="17" t="s">
        <v>74</v>
      </c>
    </row>
    <row r="4" s="1" customFormat="1" ht="25" customHeight="1" spans="1:10">
      <c r="A4" s="12">
        <v>1</v>
      </c>
      <c r="B4" s="13" t="s">
        <v>3</v>
      </c>
      <c r="C4" s="14">
        <v>22</v>
      </c>
      <c r="D4" s="14">
        <v>5</v>
      </c>
      <c r="E4" s="14">
        <v>22</v>
      </c>
      <c r="F4" s="14">
        <v>5</v>
      </c>
      <c r="G4" s="14">
        <f>SUM(E4:F4)</f>
        <v>27</v>
      </c>
      <c r="H4" s="14">
        <v>22</v>
      </c>
      <c r="I4" s="18">
        <v>5.29411764705882</v>
      </c>
      <c r="J4" s="18">
        <v>27.2941176470588</v>
      </c>
    </row>
    <row r="5" s="1" customFormat="1" ht="25" customHeight="1" spans="1:10">
      <c r="A5" s="12">
        <v>2</v>
      </c>
      <c r="B5" s="13" t="s">
        <v>8</v>
      </c>
      <c r="C5" s="14">
        <v>14</v>
      </c>
      <c r="D5" s="14">
        <v>11</v>
      </c>
      <c r="E5" s="14">
        <v>14</v>
      </c>
      <c r="F5" s="14">
        <v>11</v>
      </c>
      <c r="G5" s="14">
        <f t="shared" ref="G5:G48" si="0">SUM(E5:F5)</f>
        <v>25</v>
      </c>
      <c r="H5" s="14">
        <v>14</v>
      </c>
      <c r="I5" s="18">
        <v>5.29411764705882</v>
      </c>
      <c r="J5" s="18">
        <v>19.2941176470588</v>
      </c>
    </row>
    <row r="6" s="1" customFormat="1" ht="25" customHeight="1" spans="1:10">
      <c r="A6" s="12">
        <v>3</v>
      </c>
      <c r="B6" s="13" t="s">
        <v>7</v>
      </c>
      <c r="C6" s="14">
        <v>4</v>
      </c>
      <c r="D6" s="14">
        <v>13</v>
      </c>
      <c r="E6" s="14">
        <v>4</v>
      </c>
      <c r="F6" s="14">
        <v>13</v>
      </c>
      <c r="G6" s="14">
        <f t="shared" si="0"/>
        <v>17</v>
      </c>
      <c r="H6" s="14">
        <v>4</v>
      </c>
      <c r="I6" s="18">
        <v>5.29411764705882</v>
      </c>
      <c r="J6" s="18">
        <v>9.29411764705882</v>
      </c>
    </row>
    <row r="7" s="1" customFormat="1" ht="25" customHeight="1" spans="1:10">
      <c r="A7" s="12">
        <v>4</v>
      </c>
      <c r="B7" s="13" t="s">
        <v>10</v>
      </c>
      <c r="C7" s="14">
        <v>5</v>
      </c>
      <c r="D7" s="14">
        <v>7</v>
      </c>
      <c r="E7" s="14">
        <v>5</v>
      </c>
      <c r="F7" s="14">
        <v>7</v>
      </c>
      <c r="G7" s="14">
        <f t="shared" si="0"/>
        <v>12</v>
      </c>
      <c r="H7" s="14">
        <v>5</v>
      </c>
      <c r="I7" s="18">
        <v>5.29411764705882</v>
      </c>
      <c r="J7" s="18">
        <v>10.2941176470588</v>
      </c>
    </row>
    <row r="8" s="1" customFormat="1" ht="25" customHeight="1" spans="1:10">
      <c r="A8" s="12">
        <v>5</v>
      </c>
      <c r="B8" s="13" t="s">
        <v>4</v>
      </c>
      <c r="C8" s="14">
        <v>7</v>
      </c>
      <c r="D8" s="14">
        <v>16</v>
      </c>
      <c r="E8" s="14">
        <v>7</v>
      </c>
      <c r="F8" s="14">
        <v>16</v>
      </c>
      <c r="G8" s="14">
        <f t="shared" si="0"/>
        <v>23</v>
      </c>
      <c r="H8" s="14">
        <v>7</v>
      </c>
      <c r="I8" s="18">
        <v>5.29411764705882</v>
      </c>
      <c r="J8" s="18">
        <v>12.2941176470588</v>
      </c>
    </row>
    <row r="9" s="1" customFormat="1" ht="25" customHeight="1" spans="1:10">
      <c r="A9" s="12">
        <v>6</v>
      </c>
      <c r="B9" s="13" t="s">
        <v>6</v>
      </c>
      <c r="C9" s="14">
        <v>3</v>
      </c>
      <c r="D9" s="14">
        <v>15</v>
      </c>
      <c r="E9" s="14">
        <v>3</v>
      </c>
      <c r="F9" s="14">
        <v>15</v>
      </c>
      <c r="G9" s="14">
        <f t="shared" si="0"/>
        <v>18</v>
      </c>
      <c r="H9" s="14">
        <v>3</v>
      </c>
      <c r="I9" s="18">
        <v>5.29411764705882</v>
      </c>
      <c r="J9" s="18">
        <v>8.29411764705882</v>
      </c>
    </row>
    <row r="10" s="1" customFormat="1" ht="25" customHeight="1" spans="1:10">
      <c r="A10" s="12">
        <v>7</v>
      </c>
      <c r="B10" s="13" t="s">
        <v>2</v>
      </c>
      <c r="C10" s="14">
        <v>10</v>
      </c>
      <c r="D10" s="14">
        <v>6</v>
      </c>
      <c r="E10" s="14">
        <v>10</v>
      </c>
      <c r="F10" s="14">
        <v>6</v>
      </c>
      <c r="G10" s="14">
        <f t="shared" si="0"/>
        <v>16</v>
      </c>
      <c r="H10" s="14">
        <v>10</v>
      </c>
      <c r="I10" s="18">
        <v>5.29411764705882</v>
      </c>
      <c r="J10" s="18">
        <v>15.2941176470588</v>
      </c>
    </row>
    <row r="11" s="1" customFormat="1" ht="25" customHeight="1" spans="1:10">
      <c r="A11" s="12">
        <v>8</v>
      </c>
      <c r="B11" s="13" t="s">
        <v>41</v>
      </c>
      <c r="C11" s="14">
        <v>1</v>
      </c>
      <c r="D11" s="14">
        <v>10</v>
      </c>
      <c r="E11" s="14">
        <v>1</v>
      </c>
      <c r="F11" s="14">
        <v>10</v>
      </c>
      <c r="G11" s="14">
        <f t="shared" si="0"/>
        <v>11</v>
      </c>
      <c r="H11" s="14">
        <v>1</v>
      </c>
      <c r="I11" s="18">
        <v>3.52941176470588</v>
      </c>
      <c r="J11" s="18">
        <v>4.52941176470588</v>
      </c>
    </row>
    <row r="12" s="1" customFormat="1" ht="25" customHeight="1" spans="1:10">
      <c r="A12" s="12">
        <v>9</v>
      </c>
      <c r="B12" s="13" t="s">
        <v>43</v>
      </c>
      <c r="C12" s="14">
        <v>2</v>
      </c>
      <c r="D12" s="14">
        <v>14</v>
      </c>
      <c r="E12" s="14">
        <v>2</v>
      </c>
      <c r="F12" s="14">
        <v>14</v>
      </c>
      <c r="G12" s="14">
        <f t="shared" si="0"/>
        <v>16</v>
      </c>
      <c r="H12" s="14">
        <v>2</v>
      </c>
      <c r="I12" s="18">
        <v>3.52941176470588</v>
      </c>
      <c r="J12" s="18">
        <v>5.52941176470588</v>
      </c>
    </row>
    <row r="13" s="1" customFormat="1" ht="25" customHeight="1" spans="1:10">
      <c r="A13" s="12">
        <v>10</v>
      </c>
      <c r="B13" s="13" t="s">
        <v>11</v>
      </c>
      <c r="C13" s="14">
        <v>2</v>
      </c>
      <c r="D13" s="14">
        <v>5</v>
      </c>
      <c r="E13" s="14">
        <v>2</v>
      </c>
      <c r="F13" s="14">
        <v>5</v>
      </c>
      <c r="G13" s="14">
        <f t="shared" si="0"/>
        <v>7</v>
      </c>
      <c r="H13" s="14">
        <v>2</v>
      </c>
      <c r="I13" s="18">
        <v>5.29411764705882</v>
      </c>
      <c r="J13" s="18">
        <v>7.29411764705882</v>
      </c>
    </row>
    <row r="14" s="1" customFormat="1" ht="25" customHeight="1" spans="1:10">
      <c r="A14" s="12">
        <v>11</v>
      </c>
      <c r="B14" s="13" t="s">
        <v>44</v>
      </c>
      <c r="C14" s="14">
        <v>2</v>
      </c>
      <c r="D14" s="14">
        <v>3</v>
      </c>
      <c r="E14" s="14">
        <v>2</v>
      </c>
      <c r="F14" s="14">
        <v>3</v>
      </c>
      <c r="G14" s="14">
        <f t="shared" si="0"/>
        <v>5</v>
      </c>
      <c r="H14" s="14">
        <v>2</v>
      </c>
      <c r="I14" s="18">
        <v>3.52941176470588</v>
      </c>
      <c r="J14" s="18">
        <v>5.52941176470588</v>
      </c>
    </row>
    <row r="15" s="1" customFormat="1" ht="25" customHeight="1" spans="1:10">
      <c r="A15" s="12">
        <v>12</v>
      </c>
      <c r="B15" s="13" t="s">
        <v>45</v>
      </c>
      <c r="C15" s="14"/>
      <c r="D15" s="14">
        <v>6</v>
      </c>
      <c r="E15" s="14"/>
      <c r="F15" s="14">
        <v>6</v>
      </c>
      <c r="G15" s="14">
        <f t="shared" si="0"/>
        <v>6</v>
      </c>
      <c r="H15" s="14"/>
      <c r="I15" s="18">
        <v>1.76470588235294</v>
      </c>
      <c r="J15" s="18">
        <v>1.76470588235294</v>
      </c>
    </row>
    <row r="16" s="1" customFormat="1" ht="25" customHeight="1" spans="1:10">
      <c r="A16" s="12">
        <v>13</v>
      </c>
      <c r="B16" s="13" t="s">
        <v>46</v>
      </c>
      <c r="C16" s="14"/>
      <c r="D16" s="14">
        <v>8</v>
      </c>
      <c r="E16" s="14"/>
      <c r="F16" s="14">
        <v>8</v>
      </c>
      <c r="G16" s="14">
        <f t="shared" si="0"/>
        <v>8</v>
      </c>
      <c r="H16" s="14"/>
      <c r="I16" s="18">
        <v>1.76470588235294</v>
      </c>
      <c r="J16" s="18">
        <v>1.76470588235294</v>
      </c>
    </row>
    <row r="17" s="1" customFormat="1" ht="25" customHeight="1" spans="1:10">
      <c r="A17" s="12">
        <v>14</v>
      </c>
      <c r="B17" s="13" t="s">
        <v>47</v>
      </c>
      <c r="C17" s="14">
        <v>3</v>
      </c>
      <c r="D17" s="14">
        <v>7</v>
      </c>
      <c r="E17" s="14">
        <v>3</v>
      </c>
      <c r="F17" s="14">
        <v>7</v>
      </c>
      <c r="G17" s="14">
        <f t="shared" si="0"/>
        <v>10</v>
      </c>
      <c r="H17" s="14">
        <v>3</v>
      </c>
      <c r="I17" s="18">
        <v>3.52941176470588</v>
      </c>
      <c r="J17" s="18">
        <v>6.52941176470588</v>
      </c>
    </row>
    <row r="18" s="1" customFormat="1" ht="25" customHeight="1" spans="1:10">
      <c r="A18" s="12">
        <v>15</v>
      </c>
      <c r="B18" s="13" t="s">
        <v>48</v>
      </c>
      <c r="C18" s="14">
        <v>8</v>
      </c>
      <c r="D18" s="14">
        <v>7</v>
      </c>
      <c r="E18" s="14">
        <v>8</v>
      </c>
      <c r="F18" s="14">
        <v>7</v>
      </c>
      <c r="G18" s="14">
        <f t="shared" si="0"/>
        <v>15</v>
      </c>
      <c r="H18" s="14">
        <v>8</v>
      </c>
      <c r="I18" s="18">
        <v>3.52941176470588</v>
      </c>
      <c r="J18" s="18">
        <v>11.5294117647059</v>
      </c>
    </row>
    <row r="19" s="1" customFormat="1" ht="25" customHeight="1" spans="1:10">
      <c r="A19" s="12">
        <v>16</v>
      </c>
      <c r="B19" s="13" t="s">
        <v>5</v>
      </c>
      <c r="C19" s="14"/>
      <c r="D19" s="14">
        <v>10</v>
      </c>
      <c r="E19" s="14"/>
      <c r="F19" s="14">
        <v>10</v>
      </c>
      <c r="G19" s="14">
        <f t="shared" si="0"/>
        <v>10</v>
      </c>
      <c r="H19" s="14"/>
      <c r="I19" s="18">
        <v>3.52941176470588</v>
      </c>
      <c r="J19" s="18">
        <v>3.52941176470588</v>
      </c>
    </row>
    <row r="20" s="1" customFormat="1" ht="25" customHeight="1" spans="1:10">
      <c r="A20" s="12">
        <v>17</v>
      </c>
      <c r="B20" s="13" t="s">
        <v>13</v>
      </c>
      <c r="C20" s="14">
        <v>1</v>
      </c>
      <c r="D20" s="14">
        <v>13</v>
      </c>
      <c r="E20" s="14">
        <v>1</v>
      </c>
      <c r="F20" s="14">
        <v>13</v>
      </c>
      <c r="G20" s="14">
        <f t="shared" si="0"/>
        <v>14</v>
      </c>
      <c r="H20" s="14">
        <v>1</v>
      </c>
      <c r="I20" s="18">
        <v>5.29411764705882</v>
      </c>
      <c r="J20" s="18">
        <v>6.29411764705882</v>
      </c>
    </row>
    <row r="21" s="1" customFormat="1" ht="25" customHeight="1" spans="1:10">
      <c r="A21" s="12">
        <v>18</v>
      </c>
      <c r="B21" s="13" t="s">
        <v>17</v>
      </c>
      <c r="C21" s="14"/>
      <c r="D21" s="14">
        <v>10</v>
      </c>
      <c r="E21" s="14"/>
      <c r="F21" s="14">
        <v>10</v>
      </c>
      <c r="G21" s="14">
        <f t="shared" si="0"/>
        <v>10</v>
      </c>
      <c r="H21" s="14"/>
      <c r="I21" s="18">
        <v>1.76470588235294</v>
      </c>
      <c r="J21" s="18">
        <v>1.76470588235294</v>
      </c>
    </row>
    <row r="22" s="1" customFormat="1" ht="25" customHeight="1" spans="1:10">
      <c r="A22" s="12">
        <v>19</v>
      </c>
      <c r="B22" s="13" t="s">
        <v>49</v>
      </c>
      <c r="C22" s="14"/>
      <c r="D22" s="14">
        <v>5</v>
      </c>
      <c r="E22" s="14"/>
      <c r="F22" s="14">
        <v>5</v>
      </c>
      <c r="G22" s="14">
        <f t="shared" si="0"/>
        <v>5</v>
      </c>
      <c r="H22" s="14"/>
      <c r="I22" s="18">
        <v>5.83783783783784</v>
      </c>
      <c r="J22" s="18">
        <v>5.83783783783784</v>
      </c>
    </row>
    <row r="23" s="1" customFormat="1" ht="25" customHeight="1" spans="1:10">
      <c r="A23" s="12">
        <v>20</v>
      </c>
      <c r="B23" s="13" t="s">
        <v>14</v>
      </c>
      <c r="C23" s="14">
        <v>5</v>
      </c>
      <c r="D23" s="14">
        <v>11</v>
      </c>
      <c r="E23" s="14">
        <v>5</v>
      </c>
      <c r="F23" s="14">
        <v>11</v>
      </c>
      <c r="G23" s="14">
        <f t="shared" si="0"/>
        <v>16</v>
      </c>
      <c r="H23" s="14">
        <v>5</v>
      </c>
      <c r="I23" s="18">
        <v>5.29411764705882</v>
      </c>
      <c r="J23" s="18">
        <v>10.2941176470588</v>
      </c>
    </row>
    <row r="24" s="1" customFormat="1" ht="25" customHeight="1" spans="1:10">
      <c r="A24" s="12">
        <v>21</v>
      </c>
      <c r="B24" s="13" t="s">
        <v>50</v>
      </c>
      <c r="C24" s="14"/>
      <c r="D24" s="14">
        <v>5</v>
      </c>
      <c r="E24" s="14"/>
      <c r="F24" s="14">
        <v>5</v>
      </c>
      <c r="G24" s="14">
        <f t="shared" si="0"/>
        <v>5</v>
      </c>
      <c r="H24" s="14"/>
      <c r="I24" s="18">
        <v>4.54054054054054</v>
      </c>
      <c r="J24" s="18">
        <v>4.54054054054054</v>
      </c>
    </row>
    <row r="25" s="1" customFormat="1" ht="25" customHeight="1" spans="1:10">
      <c r="A25" s="12">
        <v>22</v>
      </c>
      <c r="B25" s="13" t="s">
        <v>15</v>
      </c>
      <c r="C25" s="14"/>
      <c r="D25" s="14">
        <v>9</v>
      </c>
      <c r="E25" s="14"/>
      <c r="F25" s="14">
        <v>9</v>
      </c>
      <c r="G25" s="14">
        <f t="shared" si="0"/>
        <v>9</v>
      </c>
      <c r="H25" s="14"/>
      <c r="I25" s="18">
        <v>1.76470588235294</v>
      </c>
      <c r="J25" s="18">
        <v>1.76470588235294</v>
      </c>
    </row>
    <row r="26" s="1" customFormat="1" ht="25" customHeight="1" spans="1:10">
      <c r="A26" s="12">
        <v>23</v>
      </c>
      <c r="B26" s="13" t="s">
        <v>16</v>
      </c>
      <c r="C26" s="14"/>
      <c r="D26" s="14">
        <v>12</v>
      </c>
      <c r="E26" s="14"/>
      <c r="F26" s="14">
        <v>12</v>
      </c>
      <c r="G26" s="14">
        <f t="shared" si="0"/>
        <v>12</v>
      </c>
      <c r="H26" s="14"/>
      <c r="I26" s="18">
        <v>1.76470588235294</v>
      </c>
      <c r="J26" s="18">
        <v>1.76470588235294</v>
      </c>
    </row>
    <row r="27" s="1" customFormat="1" ht="25" customHeight="1" spans="1:10">
      <c r="A27" s="12">
        <v>24</v>
      </c>
      <c r="B27" s="13" t="s">
        <v>12</v>
      </c>
      <c r="C27" s="14">
        <v>1</v>
      </c>
      <c r="D27" s="14">
        <v>11</v>
      </c>
      <c r="E27" s="14">
        <v>1</v>
      </c>
      <c r="F27" s="14">
        <v>11</v>
      </c>
      <c r="G27" s="14">
        <f t="shared" si="0"/>
        <v>12</v>
      </c>
      <c r="H27" s="14">
        <v>1</v>
      </c>
      <c r="I27" s="18">
        <v>3.52941176470588</v>
      </c>
      <c r="J27" s="18">
        <v>4.52941176470588</v>
      </c>
    </row>
    <row r="28" s="1" customFormat="1" ht="25" customHeight="1" spans="1:10">
      <c r="A28" s="12">
        <v>25</v>
      </c>
      <c r="B28" s="13" t="s">
        <v>18</v>
      </c>
      <c r="C28" s="14"/>
      <c r="D28" s="14">
        <v>7</v>
      </c>
      <c r="E28" s="14"/>
      <c r="F28" s="14">
        <v>7</v>
      </c>
      <c r="G28" s="14">
        <f t="shared" si="0"/>
        <v>7</v>
      </c>
      <c r="H28" s="14"/>
      <c r="I28" s="18">
        <v>1.76470588235294</v>
      </c>
      <c r="J28" s="18">
        <v>1.76470588235294</v>
      </c>
    </row>
    <row r="29" s="1" customFormat="1" ht="25" customHeight="1" spans="1:10">
      <c r="A29" s="12">
        <v>26</v>
      </c>
      <c r="B29" s="13" t="s">
        <v>51</v>
      </c>
      <c r="C29" s="14"/>
      <c r="D29" s="14">
        <v>6</v>
      </c>
      <c r="E29" s="14"/>
      <c r="F29" s="14">
        <v>6</v>
      </c>
      <c r="G29" s="14">
        <f t="shared" si="0"/>
        <v>6</v>
      </c>
      <c r="H29" s="14"/>
      <c r="I29" s="18">
        <v>4.54054054054054</v>
      </c>
      <c r="J29" s="18">
        <v>4.54054054054054</v>
      </c>
    </row>
    <row r="30" s="1" customFormat="1" ht="25" customHeight="1" spans="1:10">
      <c r="A30" s="12">
        <v>27</v>
      </c>
      <c r="B30" s="13" t="s">
        <v>52</v>
      </c>
      <c r="C30" s="14"/>
      <c r="D30" s="14">
        <v>4</v>
      </c>
      <c r="E30" s="14"/>
      <c r="F30" s="14">
        <v>4</v>
      </c>
      <c r="G30" s="14">
        <f t="shared" si="0"/>
        <v>4</v>
      </c>
      <c r="H30" s="14"/>
      <c r="I30" s="18">
        <v>4.7027027027027</v>
      </c>
      <c r="J30" s="18">
        <v>4.7027027027027</v>
      </c>
    </row>
    <row r="31" s="1" customFormat="1" ht="25" customHeight="1" spans="1:10">
      <c r="A31" s="12">
        <v>28</v>
      </c>
      <c r="B31" s="13" t="s">
        <v>53</v>
      </c>
      <c r="C31" s="14"/>
      <c r="D31" s="14">
        <v>1</v>
      </c>
      <c r="E31" s="14"/>
      <c r="F31" s="14">
        <v>1</v>
      </c>
      <c r="G31" s="14">
        <f t="shared" si="0"/>
        <v>1</v>
      </c>
      <c r="H31" s="14"/>
      <c r="I31" s="18">
        <v>1.94594594594595</v>
      </c>
      <c r="J31" s="18">
        <v>1.94594594594595</v>
      </c>
    </row>
    <row r="32" s="1" customFormat="1" ht="25" customHeight="1" spans="1:10">
      <c r="A32" s="12">
        <v>29</v>
      </c>
      <c r="B32" s="13" t="s">
        <v>9</v>
      </c>
      <c r="C32" s="14"/>
      <c r="D32" s="14">
        <v>3</v>
      </c>
      <c r="E32" s="14"/>
      <c r="F32" s="14">
        <v>3</v>
      </c>
      <c r="G32" s="14">
        <f t="shared" si="0"/>
        <v>3</v>
      </c>
      <c r="H32" s="14"/>
      <c r="I32" s="18">
        <v>1.76470588235294</v>
      </c>
      <c r="J32" s="18">
        <v>1.76470588235294</v>
      </c>
    </row>
    <row r="33" s="1" customFormat="1" ht="25" customHeight="1" spans="1:10">
      <c r="A33" s="12">
        <v>30</v>
      </c>
      <c r="B33" s="13" t="s">
        <v>54</v>
      </c>
      <c r="C33" s="14"/>
      <c r="D33" s="14">
        <v>1</v>
      </c>
      <c r="E33" s="14"/>
      <c r="F33" s="14">
        <v>1</v>
      </c>
      <c r="G33" s="14">
        <f t="shared" si="0"/>
        <v>1</v>
      </c>
      <c r="H33" s="14"/>
      <c r="I33" s="18">
        <v>3.89189189189189</v>
      </c>
      <c r="J33" s="18">
        <v>3.89189189189189</v>
      </c>
    </row>
    <row r="34" s="1" customFormat="1" ht="25" customHeight="1" spans="1:10">
      <c r="A34" s="12">
        <v>31</v>
      </c>
      <c r="B34" s="13" t="s">
        <v>55</v>
      </c>
      <c r="C34" s="14"/>
      <c r="D34" s="14"/>
      <c r="E34" s="14"/>
      <c r="F34" s="14"/>
      <c r="G34" s="14">
        <f t="shared" si="0"/>
        <v>0</v>
      </c>
      <c r="H34" s="14"/>
      <c r="I34" s="18">
        <v>3</v>
      </c>
      <c r="J34" s="18">
        <v>3</v>
      </c>
    </row>
    <row r="35" s="1" customFormat="1" ht="25" customHeight="1" spans="1:10">
      <c r="A35" s="12">
        <v>32</v>
      </c>
      <c r="B35" s="13" t="s">
        <v>56</v>
      </c>
      <c r="C35" s="14"/>
      <c r="D35" s="14">
        <v>1</v>
      </c>
      <c r="E35" s="14"/>
      <c r="F35" s="14">
        <v>1</v>
      </c>
      <c r="G35" s="14">
        <f t="shared" si="0"/>
        <v>1</v>
      </c>
      <c r="H35" s="14"/>
      <c r="I35" s="18">
        <v>2.75675675675676</v>
      </c>
      <c r="J35" s="18">
        <v>2.75675675675676</v>
      </c>
    </row>
    <row r="36" s="1" customFormat="1" ht="25" customHeight="1" spans="1:10">
      <c r="A36" s="12">
        <v>33</v>
      </c>
      <c r="B36" s="13" t="s">
        <v>57</v>
      </c>
      <c r="C36" s="14"/>
      <c r="D36" s="14">
        <v>1</v>
      </c>
      <c r="E36" s="14"/>
      <c r="F36" s="14">
        <v>1</v>
      </c>
      <c r="G36" s="14">
        <f t="shared" si="0"/>
        <v>1</v>
      </c>
      <c r="H36" s="14"/>
      <c r="I36" s="18">
        <v>2.67567567567568</v>
      </c>
      <c r="J36" s="18">
        <v>2.67567567567568</v>
      </c>
    </row>
    <row r="37" s="1" customFormat="1" ht="25" customHeight="1" spans="1:10">
      <c r="A37" s="12">
        <v>34</v>
      </c>
      <c r="B37" s="13" t="s">
        <v>58</v>
      </c>
      <c r="C37" s="14"/>
      <c r="D37" s="14">
        <v>2</v>
      </c>
      <c r="E37" s="14"/>
      <c r="F37" s="14">
        <v>2</v>
      </c>
      <c r="G37" s="14">
        <f t="shared" si="0"/>
        <v>2</v>
      </c>
      <c r="H37" s="14"/>
      <c r="I37" s="18">
        <v>2.67567567567568</v>
      </c>
      <c r="J37" s="18">
        <v>2.67567567567568</v>
      </c>
    </row>
    <row r="38" s="2" customFormat="1" ht="25" customHeight="1" spans="1:10">
      <c r="A38" s="12">
        <v>35</v>
      </c>
      <c r="B38" s="15" t="s">
        <v>59</v>
      </c>
      <c r="C38" s="16"/>
      <c r="D38" s="16"/>
      <c r="E38" s="16"/>
      <c r="F38" s="16"/>
      <c r="G38" s="14">
        <f t="shared" si="0"/>
        <v>0</v>
      </c>
      <c r="H38" s="16"/>
      <c r="I38" s="18">
        <v>2</v>
      </c>
      <c r="J38" s="18">
        <v>2</v>
      </c>
    </row>
    <row r="39" s="1" customFormat="1" ht="25" customHeight="1" spans="1:10">
      <c r="A39" s="12">
        <v>36</v>
      </c>
      <c r="B39" s="13" t="s">
        <v>60</v>
      </c>
      <c r="C39" s="14"/>
      <c r="D39" s="14"/>
      <c r="E39" s="14"/>
      <c r="F39" s="14"/>
      <c r="G39" s="14">
        <f t="shared" si="0"/>
        <v>0</v>
      </c>
      <c r="H39" s="14"/>
      <c r="I39" s="18">
        <v>2.51351351351351</v>
      </c>
      <c r="J39" s="18">
        <v>2.51351351351351</v>
      </c>
    </row>
    <row r="40" s="1" customFormat="1" ht="25" customHeight="1" spans="1:10">
      <c r="A40" s="12">
        <v>37</v>
      </c>
      <c r="B40" s="13" t="s">
        <v>61</v>
      </c>
      <c r="C40" s="14"/>
      <c r="D40" s="14">
        <v>3</v>
      </c>
      <c r="E40" s="14"/>
      <c r="F40" s="14">
        <v>3</v>
      </c>
      <c r="G40" s="14">
        <f t="shared" si="0"/>
        <v>3</v>
      </c>
      <c r="H40" s="14"/>
      <c r="I40" s="18">
        <v>4.37837837837838</v>
      </c>
      <c r="J40" s="18">
        <v>4.37837837837838</v>
      </c>
    </row>
    <row r="41" s="1" customFormat="1" ht="25" customHeight="1" spans="1:10">
      <c r="A41" s="12">
        <v>38</v>
      </c>
      <c r="B41" s="13" t="s">
        <v>62</v>
      </c>
      <c r="C41" s="14"/>
      <c r="D41" s="14">
        <v>1</v>
      </c>
      <c r="E41" s="14"/>
      <c r="F41" s="14">
        <v>1</v>
      </c>
      <c r="G41" s="14">
        <f t="shared" si="0"/>
        <v>1</v>
      </c>
      <c r="H41" s="14"/>
      <c r="I41" s="18">
        <v>3.08108108108108</v>
      </c>
      <c r="J41" s="18">
        <v>3.08108108108108</v>
      </c>
    </row>
    <row r="42" s="1" customFormat="1" ht="25" customHeight="1" spans="1:10">
      <c r="A42" s="12">
        <v>39</v>
      </c>
      <c r="B42" s="13" t="s">
        <v>63</v>
      </c>
      <c r="C42" s="14"/>
      <c r="D42" s="14"/>
      <c r="E42" s="14"/>
      <c r="F42" s="14"/>
      <c r="G42" s="14">
        <f t="shared" si="0"/>
        <v>0</v>
      </c>
      <c r="H42" s="14"/>
      <c r="I42" s="18">
        <v>0.810810810810811</v>
      </c>
      <c r="J42" s="18">
        <v>0.810810810810811</v>
      </c>
    </row>
    <row r="43" s="1" customFormat="1" ht="25" customHeight="1" spans="1:10">
      <c r="A43" s="12">
        <v>40</v>
      </c>
      <c r="B43" s="13" t="s">
        <v>64</v>
      </c>
      <c r="C43" s="14"/>
      <c r="D43" s="14">
        <v>1</v>
      </c>
      <c r="E43" s="14"/>
      <c r="F43" s="14">
        <v>1</v>
      </c>
      <c r="G43" s="14">
        <f t="shared" si="0"/>
        <v>1</v>
      </c>
      <c r="H43" s="14"/>
      <c r="I43" s="18">
        <v>3.08108108108108</v>
      </c>
      <c r="J43" s="18">
        <v>3.08108108108108</v>
      </c>
    </row>
    <row r="44" s="1" customFormat="1" ht="25" customHeight="1" spans="1:10">
      <c r="A44" s="12">
        <v>41</v>
      </c>
      <c r="B44" s="13" t="s">
        <v>65</v>
      </c>
      <c r="C44" s="14"/>
      <c r="D44" s="14">
        <v>1</v>
      </c>
      <c r="E44" s="14"/>
      <c r="F44" s="14">
        <v>1</v>
      </c>
      <c r="G44" s="14">
        <f t="shared" si="0"/>
        <v>1</v>
      </c>
      <c r="H44" s="14"/>
      <c r="I44" s="18">
        <v>1.94594594594595</v>
      </c>
      <c r="J44" s="18">
        <v>1.94594594594595</v>
      </c>
    </row>
    <row r="45" s="1" customFormat="1" ht="25" customHeight="1" spans="1:10">
      <c r="A45" s="12">
        <v>42</v>
      </c>
      <c r="B45" s="13" t="s">
        <v>66</v>
      </c>
      <c r="C45" s="14"/>
      <c r="D45" s="14"/>
      <c r="E45" s="14"/>
      <c r="F45" s="14"/>
      <c r="G45" s="14">
        <f t="shared" si="0"/>
        <v>0</v>
      </c>
      <c r="H45" s="14"/>
      <c r="I45" s="18">
        <v>2.43243243243243</v>
      </c>
      <c r="J45" s="18">
        <v>2.43243243243243</v>
      </c>
    </row>
    <row r="46" s="1" customFormat="1" ht="25" customHeight="1" spans="1:10">
      <c r="A46" s="12">
        <v>43</v>
      </c>
      <c r="B46" s="13" t="s">
        <v>67</v>
      </c>
      <c r="C46" s="14"/>
      <c r="D46" s="14">
        <v>1</v>
      </c>
      <c r="E46" s="14"/>
      <c r="F46" s="14">
        <v>1</v>
      </c>
      <c r="G46" s="14">
        <f t="shared" si="0"/>
        <v>1</v>
      </c>
      <c r="H46" s="14"/>
      <c r="I46" s="18">
        <v>2.43243243243243</v>
      </c>
      <c r="J46" s="18">
        <v>2.43243243243243</v>
      </c>
    </row>
    <row r="47" s="1" customFormat="1" ht="25" customHeight="1" spans="1:10">
      <c r="A47" s="12">
        <v>44</v>
      </c>
      <c r="B47" s="13" t="s">
        <v>68</v>
      </c>
      <c r="C47" s="14"/>
      <c r="D47" s="14">
        <v>1</v>
      </c>
      <c r="E47" s="14"/>
      <c r="F47" s="14">
        <v>1</v>
      </c>
      <c r="G47" s="14">
        <f t="shared" si="0"/>
        <v>1</v>
      </c>
      <c r="H47" s="14"/>
      <c r="I47" s="18">
        <v>2.43243243243243</v>
      </c>
      <c r="J47" s="18">
        <v>2.43243243243243</v>
      </c>
    </row>
    <row r="48" ht="28" customHeight="1" spans="1:10">
      <c r="A48" s="12"/>
      <c r="B48" s="13" t="s">
        <v>69</v>
      </c>
      <c r="C48" s="14">
        <f>SUM(C4:C47)</f>
        <v>90</v>
      </c>
      <c r="D48" s="14">
        <f>SUM(D4:D47)</f>
        <v>253</v>
      </c>
      <c r="E48" s="14">
        <v>90</v>
      </c>
      <c r="F48" s="14">
        <v>253</v>
      </c>
      <c r="G48" s="14">
        <f t="shared" si="0"/>
        <v>343</v>
      </c>
      <c r="H48" s="14">
        <v>90</v>
      </c>
      <c r="I48" s="18">
        <v>151.675675675676</v>
      </c>
      <c r="J48" s="18">
        <v>241.675675675676</v>
      </c>
    </row>
  </sheetData>
  <mergeCells count="7">
    <mergeCell ref="A1:J1"/>
    <mergeCell ref="E2:G2"/>
    <mergeCell ref="H2:J2"/>
    <mergeCell ref="A2:A3"/>
    <mergeCell ref="B2:B3"/>
    <mergeCell ref="C2:C3"/>
    <mergeCell ref="D2:D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朱永国</dc:creator>
  <cp:lastModifiedBy>H3</cp:lastModifiedBy>
  <dcterms:created xsi:type="dcterms:W3CDTF">2020-10-10T03:13:00Z</dcterms:created>
  <dcterms:modified xsi:type="dcterms:W3CDTF">2020-10-20T03:27:04Z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